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Users\kourkopoulos\Desktop\"/>
    </mc:Choice>
  </mc:AlternateContent>
  <xr:revisionPtr revIDLastSave="0" documentId="13_ncr:1_{0D7F89B9-1593-4466-9C80-99A385765143}" xr6:coauthVersionLast="45" xr6:coauthVersionMax="45" xr10:uidLastSave="{00000000-0000-0000-0000-000000000000}"/>
  <bookViews>
    <workbookView xWindow="-103" yWindow="-103" windowWidth="19543" windowHeight="12497" xr2:uid="{6C137BE3-33CC-1C48-B307-E8750EE7E596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5" i="1" l="1"/>
  <c r="G65" i="1"/>
  <c r="E11" i="1" l="1"/>
  <c r="I20" i="1" l="1"/>
  <c r="I148" i="1" l="1"/>
  <c r="H148" i="1"/>
  <c r="G148" i="1"/>
  <c r="I142" i="1"/>
  <c r="H142" i="1"/>
  <c r="G142" i="1"/>
  <c r="I121" i="1"/>
  <c r="H121" i="1"/>
  <c r="G121" i="1"/>
  <c r="I95" i="1"/>
  <c r="H95" i="1"/>
  <c r="G95" i="1"/>
  <c r="I79" i="1"/>
  <c r="H70" i="1"/>
  <c r="H79" i="1" s="1"/>
  <c r="G79" i="1"/>
  <c r="H65" i="1"/>
  <c r="I48" i="1"/>
  <c r="H48" i="1"/>
  <c r="G48" i="1"/>
  <c r="H29" i="1"/>
  <c r="E10" i="1" l="1"/>
  <c r="G24" i="1"/>
  <c r="G34" i="1"/>
  <c r="H34" i="1"/>
  <c r="I34" i="1"/>
  <c r="H24" i="1"/>
  <c r="I24" i="1"/>
  <c r="E9" i="1" l="1"/>
</calcChain>
</file>

<file path=xl/sharedStrings.xml><?xml version="1.0" encoding="utf-8"?>
<sst xmlns="http://schemas.openxmlformats.org/spreadsheetml/2006/main" count="127" uniqueCount="57">
  <si>
    <t>Mink</t>
  </si>
  <si>
    <t>Fox</t>
  </si>
  <si>
    <t>Finnraccoon</t>
  </si>
  <si>
    <t>Farmed Sable</t>
  </si>
  <si>
    <t>Showlots</t>
  </si>
  <si>
    <t>M</t>
  </si>
  <si>
    <t>F</t>
  </si>
  <si>
    <t>White Finnraccoon</t>
  </si>
  <si>
    <t>Arctic Finnraccoon</t>
  </si>
  <si>
    <t>Blue Frost fox</t>
  </si>
  <si>
    <t>Shadow Blue Frost fox</t>
  </si>
  <si>
    <t>Arctic Marble Frost fox</t>
  </si>
  <si>
    <t>Various Mutation foxes</t>
  </si>
  <si>
    <t>Silver fox</t>
  </si>
  <si>
    <t>Gold fox</t>
  </si>
  <si>
    <t>Various Silver foxes</t>
  </si>
  <si>
    <t>Pearl</t>
  </si>
  <si>
    <t xml:space="preserve">White </t>
  </si>
  <si>
    <t>Brown</t>
  </si>
  <si>
    <t>Mahogany</t>
  </si>
  <si>
    <t>Palomino</t>
  </si>
  <si>
    <t>Black Cross</t>
  </si>
  <si>
    <t xml:space="preserve">Silver Cross </t>
  </si>
  <si>
    <t>Various Crosses</t>
  </si>
  <si>
    <t>Sable Russian Farmed</t>
  </si>
  <si>
    <t>Sable Finnish Farmed</t>
  </si>
  <si>
    <t>M/F</t>
  </si>
  <si>
    <t>Lots</t>
  </si>
  <si>
    <t>Fawn Light &amp; Fawn light Shadow fox</t>
  </si>
  <si>
    <t>Golden Island &amp; Golden Island Shadow fox</t>
  </si>
  <si>
    <t>Brown Cross</t>
  </si>
  <si>
    <t xml:space="preserve">Pastel </t>
  </si>
  <si>
    <t xml:space="preserve">Silverblue </t>
  </si>
  <si>
    <t>Blue fox</t>
  </si>
  <si>
    <t>Blue Shadow fox</t>
  </si>
  <si>
    <t>Karakul</t>
  </si>
  <si>
    <t xml:space="preserve">Black </t>
  </si>
  <si>
    <t xml:space="preserve">Sapphire </t>
  </si>
  <si>
    <t>Pastel, North American</t>
  </si>
  <si>
    <t>Blue Iris, North American</t>
  </si>
  <si>
    <t>Blackglama &amp; Black</t>
  </si>
  <si>
    <t>Mahogany, North American</t>
  </si>
  <si>
    <t>Προκαταρκτικό Πρόγραμμα Ιουνίου/Ιουλίου  2020</t>
  </si>
  <si>
    <t>Επιθεώριση 24.-28.6.   Πωλήσεις 29.6.-7.7.</t>
  </si>
  <si>
    <t>Δευτέρα, 29 Ιουνίου</t>
  </si>
  <si>
    <t>Σύνολο</t>
  </si>
  <si>
    <t>Τρίτη, 30 Ιουνίου</t>
  </si>
  <si>
    <t>Τετάρτη, 1 Ιουλίου</t>
  </si>
  <si>
    <t>Πέμπτη, 2 Ιουλίου</t>
  </si>
  <si>
    <t>Παρασκευή, 3 Ιουλίου</t>
  </si>
  <si>
    <t>Σάββατο, 4 Ιουλίου</t>
  </si>
  <si>
    <t>Κυριακή, 5 Ιουλίου</t>
  </si>
  <si>
    <t>Δευτέρα, 6 Ιουλίου</t>
  </si>
  <si>
    <t>Τρίτη, 7 Ιουλίου</t>
  </si>
  <si>
    <t>Οι πωλήσεις αναμένετε να ολοκληρωθούν στις 2 μ.μ.</t>
  </si>
  <si>
    <t xml:space="preserve">Διατηρούμε το δικαίωμα να αλλάξουμε τις ποσότητες και την σειρά δημοπράτησης. </t>
  </si>
  <si>
    <t>Όλα τα αγαθά θα πρέπει να πληρωθούν εξ ολοκλήρου μέχρι το prompt date στις 28 Ιουλίου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</si>
</sst>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2"/>
      <color theme="1"/>
      <name val="Arial"/>
      <family val="2"/>
      <scheme val="minor"/>
    </font>
    <font>
      <sz val="12"/>
      <name val="Gill Sans"/>
      <family val="2"/>
    </font>
    <font>
      <sz val="11"/>
      <name val="Arial"/>
      <family val="2"/>
      <scheme val="minor"/>
    </font>
    <font>
      <sz val="12"/>
      <name val="Verdana"/>
      <family val="2"/>
    </font>
    <font>
      <sz val="14"/>
      <name val="Verdana"/>
      <family val="2"/>
    </font>
    <font>
      <b/>
      <sz val="16"/>
      <color theme="1"/>
      <name val="Georgia Pro"/>
      <family val="1"/>
    </font>
    <font>
      <sz val="12"/>
      <name val="Arial"/>
      <family val="2"/>
    </font>
    <font>
      <sz val="12"/>
      <name val="Arial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i/>
      <sz val="10"/>
      <color theme="0"/>
      <name val="Arial"/>
      <family val="2"/>
      <scheme val="minor"/>
    </font>
    <font>
      <b/>
      <i/>
      <sz val="10"/>
      <color theme="0"/>
      <name val="Arial"/>
      <family val="2"/>
      <scheme val="minor"/>
    </font>
    <font>
      <i/>
      <sz val="10"/>
      <color theme="1"/>
      <name val="Arial"/>
      <family val="2"/>
      <scheme val="minor"/>
    </font>
    <font>
      <i/>
      <sz val="9"/>
      <name val="Arial"/>
      <family val="2"/>
    </font>
    <font>
      <b/>
      <sz val="10"/>
      <color theme="0"/>
      <name val="Arial"/>
      <family val="2"/>
      <scheme val="minor"/>
    </font>
    <font>
      <sz val="1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name val="Arial"/>
      <family val="2"/>
      <scheme val="minor"/>
    </font>
    <font>
      <sz val="10"/>
      <color theme="0"/>
      <name val="Arial"/>
      <family val="2"/>
      <scheme val="minor"/>
    </font>
    <font>
      <sz val="10"/>
      <name val="Gill Sans"/>
      <family val="2"/>
    </font>
    <font>
      <i/>
      <sz val="10"/>
      <color theme="1"/>
      <name val="Arial"/>
      <family val="2"/>
    </font>
    <font>
      <i/>
      <sz val="10"/>
      <name val="Arial"/>
      <family val="2"/>
      <scheme val="minor"/>
    </font>
    <font>
      <sz val="9"/>
      <name val="Arial"/>
      <family val="2"/>
    </font>
    <font>
      <i/>
      <sz val="9"/>
      <color theme="1"/>
      <name val="Arial"/>
      <family val="2"/>
    </font>
    <font>
      <b/>
      <sz val="11"/>
      <name val="Arial"/>
      <family val="2"/>
      <scheme val="minor"/>
    </font>
    <font>
      <i/>
      <sz val="9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1" fontId="1" fillId="0" borderId="0" xfId="0" applyNumberFormat="1" applyFont="1" applyBorder="1" applyAlignment="1"/>
    <xf numFmtId="0" fontId="0" fillId="0" borderId="0" xfId="0" applyBorder="1"/>
    <xf numFmtId="1" fontId="7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9" fillId="0" borderId="0" xfId="0" applyFont="1" applyBorder="1"/>
    <xf numFmtId="1" fontId="8" fillId="0" borderId="0" xfId="0" applyNumberFormat="1" applyFont="1" applyFill="1" applyBorder="1" applyAlignment="1">
      <alignment horizontal="left"/>
    </xf>
    <xf numFmtId="1" fontId="10" fillId="0" borderId="0" xfId="0" applyNumberFormat="1" applyFont="1" applyFill="1" applyBorder="1" applyAlignment="1">
      <alignment horizontal="left"/>
    </xf>
    <xf numFmtId="1" fontId="3" fillId="0" borderId="0" xfId="0" applyNumberFormat="1" applyFont="1" applyBorder="1" applyAlignment="1">
      <alignment horizontal="left"/>
    </xf>
    <xf numFmtId="1" fontId="3" fillId="0" borderId="0" xfId="0" applyNumberFormat="1" applyFont="1" applyBorder="1" applyAlignment="1"/>
    <xf numFmtId="1" fontId="2" fillId="0" borderId="0" xfId="0" applyNumberFormat="1" applyFont="1" applyBorder="1" applyAlignment="1"/>
    <xf numFmtId="0" fontId="8" fillId="0" borderId="0" xfId="0" applyFont="1" applyFill="1" applyBorder="1"/>
    <xf numFmtId="1" fontId="2" fillId="0" borderId="0" xfId="0" applyNumberFormat="1" applyFont="1" applyBorder="1" applyAlignment="1">
      <alignment horizontal="left"/>
    </xf>
    <xf numFmtId="1" fontId="1" fillId="0" borderId="0" xfId="0" applyNumberFormat="1" applyFont="1" applyBorder="1" applyAlignment="1">
      <alignment horizontal="left"/>
    </xf>
    <xf numFmtId="0" fontId="10" fillId="0" borderId="0" xfId="0" applyFont="1" applyBorder="1"/>
    <xf numFmtId="1" fontId="4" fillId="0" borderId="0" xfId="0" applyNumberFormat="1" applyFont="1" applyBorder="1" applyAlignment="1"/>
    <xf numFmtId="1" fontId="1" fillId="0" borderId="0" xfId="0" applyNumberFormat="1" applyFont="1" applyFill="1" applyBorder="1" applyAlignment="1"/>
    <xf numFmtId="0" fontId="0" fillId="0" borderId="0" xfId="0" applyFill="1" applyBorder="1"/>
    <xf numFmtId="0" fontId="14" fillId="0" borderId="0" xfId="0" applyFont="1" applyFill="1" applyBorder="1" applyAlignment="1"/>
    <xf numFmtId="3" fontId="10" fillId="0" borderId="0" xfId="0" applyNumberFormat="1" applyFont="1" applyBorder="1"/>
    <xf numFmtId="1" fontId="16" fillId="0" borderId="0" xfId="0" applyNumberFormat="1" applyFont="1" applyBorder="1" applyAlignment="1">
      <alignment horizontal="left"/>
    </xf>
    <xf numFmtId="0" fontId="17" fillId="0" borderId="0" xfId="0" applyFont="1"/>
    <xf numFmtId="0" fontId="17" fillId="3" borderId="0" xfId="0" applyFont="1" applyFill="1"/>
    <xf numFmtId="1" fontId="16" fillId="0" borderId="0" xfId="0" applyNumberFormat="1" applyFont="1" applyFill="1" applyBorder="1" applyAlignment="1">
      <alignment horizontal="left"/>
    </xf>
    <xf numFmtId="3" fontId="16" fillId="0" borderId="0" xfId="0" quotePrefix="1" applyNumberFormat="1" applyFont="1" applyFill="1" applyBorder="1" applyAlignment="1">
      <alignment horizontal="right"/>
    </xf>
    <xf numFmtId="1" fontId="18" fillId="0" borderId="0" xfId="0" applyNumberFormat="1" applyFont="1" applyFill="1" applyBorder="1" applyAlignment="1">
      <alignment horizontal="left"/>
    </xf>
    <xf numFmtId="0" fontId="16" fillId="0" borderId="0" xfId="0" applyFont="1" applyFill="1" applyBorder="1"/>
    <xf numFmtId="3" fontId="18" fillId="0" borderId="0" xfId="0" applyNumberFormat="1" applyFont="1" applyBorder="1" applyAlignment="1">
      <alignment horizontal="right"/>
    </xf>
    <xf numFmtId="1" fontId="16" fillId="3" borderId="0" xfId="0" applyNumberFormat="1" applyFont="1" applyFill="1" applyAlignment="1">
      <alignment horizontal="left"/>
    </xf>
    <xf numFmtId="3" fontId="16" fillId="3" borderId="0" xfId="0" quotePrefix="1" applyNumberFormat="1" applyFont="1" applyFill="1" applyAlignment="1">
      <alignment horizontal="right"/>
    </xf>
    <xf numFmtId="3" fontId="16" fillId="3" borderId="1" xfId="0" quotePrefix="1" applyNumberFormat="1" applyFont="1" applyFill="1" applyBorder="1" applyAlignment="1">
      <alignment horizontal="right"/>
    </xf>
    <xf numFmtId="0" fontId="17" fillId="0" borderId="0" xfId="0" applyFont="1" applyFill="1" applyBorder="1"/>
    <xf numFmtId="1" fontId="16" fillId="3" borderId="1" xfId="0" applyNumberFormat="1" applyFont="1" applyFill="1" applyBorder="1" applyAlignment="1">
      <alignment horizontal="left"/>
    </xf>
    <xf numFmtId="1" fontId="20" fillId="0" borderId="0" xfId="0" applyNumberFormat="1" applyFont="1" applyFill="1" applyBorder="1" applyAlignment="1"/>
    <xf numFmtId="49" fontId="21" fillId="0" borderId="0" xfId="0" applyNumberFormat="1" applyFont="1" applyFill="1" applyBorder="1" applyAlignment="1">
      <alignment horizontal="center"/>
    </xf>
    <xf numFmtId="0" fontId="13" fillId="0" borderId="0" xfId="0" applyFont="1" applyAlignment="1">
      <alignment horizontal="right"/>
    </xf>
    <xf numFmtId="0" fontId="17" fillId="3" borderId="1" xfId="0" applyFont="1" applyFill="1" applyBorder="1"/>
    <xf numFmtId="3" fontId="18" fillId="0" borderId="0" xfId="0" quotePrefix="1" applyNumberFormat="1" applyFont="1" applyFill="1" applyBorder="1" applyAlignment="1">
      <alignment horizontal="right"/>
    </xf>
    <xf numFmtId="0" fontId="16" fillId="3" borderId="0" xfId="0" applyFont="1" applyFill="1"/>
    <xf numFmtId="1" fontId="23" fillId="0" borderId="0" xfId="0" applyNumberFormat="1" applyFont="1" applyBorder="1" applyAlignment="1"/>
    <xf numFmtId="1" fontId="23" fillId="0" borderId="0" xfId="0" applyNumberFormat="1" applyFont="1" applyBorder="1" applyAlignment="1">
      <alignment horizontal="left"/>
    </xf>
    <xf numFmtId="0" fontId="14" fillId="0" borderId="0" xfId="0" applyFont="1" applyAlignment="1"/>
    <xf numFmtId="0" fontId="14" fillId="0" borderId="0" xfId="0" applyFont="1" applyAlignment="1">
      <alignment vertical="center"/>
    </xf>
    <xf numFmtId="1" fontId="15" fillId="0" borderId="0" xfId="0" applyNumberFormat="1" applyFont="1" applyFill="1" applyBorder="1" applyAlignment="1">
      <alignment horizontal="left"/>
    </xf>
    <xf numFmtId="0" fontId="15" fillId="0" borderId="0" xfId="0" applyFont="1" applyFill="1" applyBorder="1"/>
    <xf numFmtId="3" fontId="15" fillId="0" borderId="0" xfId="0" quotePrefix="1" applyNumberFormat="1" applyFont="1" applyFill="1" applyBorder="1" applyAlignment="1">
      <alignment horizontal="right"/>
    </xf>
    <xf numFmtId="3" fontId="18" fillId="0" borderId="0" xfId="0" applyNumberFormat="1" applyFont="1" applyFill="1" applyBorder="1" applyAlignment="1">
      <alignment horizontal="right"/>
    </xf>
    <xf numFmtId="1" fontId="12" fillId="0" borderId="0" xfId="0" applyNumberFormat="1" applyFont="1" applyFill="1" applyBorder="1" applyAlignment="1">
      <alignment horizontal="left"/>
    </xf>
    <xf numFmtId="1" fontId="15" fillId="2" borderId="0" xfId="0" applyNumberFormat="1" applyFont="1" applyFill="1" applyAlignment="1">
      <alignment horizontal="left"/>
    </xf>
    <xf numFmtId="1" fontId="11" fillId="2" borderId="0" xfId="0" applyNumberFormat="1" applyFont="1" applyFill="1" applyAlignment="1">
      <alignment horizontal="left"/>
    </xf>
    <xf numFmtId="0" fontId="15" fillId="2" borderId="0" xfId="0" applyFont="1" applyFill="1"/>
    <xf numFmtId="3" fontId="15" fillId="2" borderId="0" xfId="0" quotePrefix="1" applyNumberFormat="1" applyFont="1" applyFill="1" applyAlignment="1">
      <alignment horizontal="right"/>
    </xf>
    <xf numFmtId="1" fontId="16" fillId="0" borderId="0" xfId="0" applyNumberFormat="1" applyFont="1" applyAlignment="1">
      <alignment horizontal="left"/>
    </xf>
    <xf numFmtId="3" fontId="16" fillId="0" borderId="0" xfId="0" quotePrefix="1" applyNumberFormat="1" applyFont="1" applyAlignment="1">
      <alignment horizontal="right"/>
    </xf>
    <xf numFmtId="1" fontId="16" fillId="0" borderId="1" xfId="0" applyNumberFormat="1" applyFont="1" applyBorder="1" applyAlignment="1">
      <alignment horizontal="left"/>
    </xf>
    <xf numFmtId="0" fontId="17" fillId="0" borderId="1" xfId="0" applyFont="1" applyBorder="1"/>
    <xf numFmtId="3" fontId="16" fillId="0" borderId="1" xfId="0" quotePrefix="1" applyNumberFormat="1" applyFont="1" applyBorder="1" applyAlignment="1">
      <alignment horizontal="right"/>
    </xf>
    <xf numFmtId="3" fontId="18" fillId="0" borderId="0" xfId="0" quotePrefix="1" applyNumberFormat="1" applyFont="1" applyAlignment="1">
      <alignment horizontal="right"/>
    </xf>
    <xf numFmtId="1" fontId="19" fillId="2" borderId="0" xfId="0" applyNumberFormat="1" applyFont="1" applyFill="1" applyAlignment="1">
      <alignment horizontal="left"/>
    </xf>
    <xf numFmtId="1" fontId="15" fillId="0" borderId="0" xfId="0" applyNumberFormat="1" applyFont="1" applyAlignment="1">
      <alignment horizontal="left"/>
    </xf>
    <xf numFmtId="1" fontId="19" fillId="0" borderId="0" xfId="0" applyNumberFormat="1" applyFont="1" applyAlignment="1">
      <alignment horizontal="left"/>
    </xf>
    <xf numFmtId="0" fontId="15" fillId="0" borderId="0" xfId="0" applyFont="1"/>
    <xf numFmtId="3" fontId="15" fillId="0" borderId="0" xfId="0" quotePrefix="1" applyNumberFormat="1" applyFont="1" applyAlignment="1">
      <alignment horizontal="right"/>
    </xf>
    <xf numFmtId="0" fontId="0" fillId="3" borderId="0" xfId="0" applyFill="1"/>
    <xf numFmtId="1" fontId="22" fillId="0" borderId="0" xfId="0" applyNumberFormat="1" applyFont="1" applyAlignment="1">
      <alignment horizontal="left"/>
    </xf>
    <xf numFmtId="3" fontId="22" fillId="0" borderId="0" xfId="0" quotePrefix="1" applyNumberFormat="1" applyFont="1" applyAlignment="1">
      <alignment horizontal="right"/>
    </xf>
    <xf numFmtId="0" fontId="13" fillId="0" borderId="0" xfId="0" applyFont="1"/>
    <xf numFmtId="0" fontId="19" fillId="2" borderId="0" xfId="0" applyFont="1" applyFill="1"/>
    <xf numFmtId="3" fontId="18" fillId="0" borderId="0" xfId="0" applyNumberFormat="1" applyFont="1" applyAlignment="1">
      <alignment horizontal="right"/>
    </xf>
    <xf numFmtId="1" fontId="12" fillId="2" borderId="0" xfId="0" applyNumberFormat="1" applyFont="1" applyFill="1" applyAlignment="1">
      <alignment horizontal="left"/>
    </xf>
    <xf numFmtId="1" fontId="18" fillId="0" borderId="0" xfId="0" applyNumberFormat="1" applyFont="1" applyAlignment="1">
      <alignment horizontal="left"/>
    </xf>
    <xf numFmtId="0" fontId="16" fillId="0" borderId="0" xfId="0" applyFont="1"/>
    <xf numFmtId="1" fontId="1" fillId="0" borderId="0" xfId="0" applyNumberFormat="1" applyFont="1"/>
    <xf numFmtId="1" fontId="2" fillId="0" borderId="0" xfId="0" applyNumberFormat="1" applyFont="1"/>
    <xf numFmtId="1" fontId="2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1" fontId="12" fillId="0" borderId="0" xfId="0" applyNumberFormat="1" applyFont="1" applyAlignment="1">
      <alignment horizontal="left"/>
    </xf>
    <xf numFmtId="1" fontId="18" fillId="3" borderId="0" xfId="0" applyNumberFormat="1" applyFont="1" applyFill="1" applyAlignment="1">
      <alignment horizontal="left"/>
    </xf>
    <xf numFmtId="0" fontId="16" fillId="0" borderId="1" xfId="0" applyFont="1" applyBorder="1"/>
    <xf numFmtId="1" fontId="8" fillId="0" borderId="0" xfId="0" applyNumberFormat="1" applyFont="1" applyAlignment="1">
      <alignment horizontal="left"/>
    </xf>
    <xf numFmtId="1" fontId="10" fillId="0" borderId="0" xfId="0" applyNumberFormat="1" applyFont="1" applyAlignment="1">
      <alignment horizontal="left"/>
    </xf>
    <xf numFmtId="3" fontId="2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49" fontId="24" fillId="0" borderId="0" xfId="0" applyNumberFormat="1" applyFont="1" applyAlignment="1">
      <alignment horizontal="center"/>
    </xf>
    <xf numFmtId="1" fontId="26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5F8B5.0198D560" TargetMode="External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95</xdr:row>
      <xdr:rowOff>85725</xdr:rowOff>
    </xdr:from>
    <xdr:to>
      <xdr:col>6</xdr:col>
      <xdr:colOff>247650</xdr:colOff>
      <xdr:row>100</xdr:row>
      <xdr:rowOff>85725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0886E36-F931-4AD3-B25E-EA1240279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" y="17583150"/>
          <a:ext cx="2914650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ema1">
  <a:themeElements>
    <a:clrScheme name="Mukautetut 3">
      <a:dk1>
        <a:srgbClr val="3A3A3C"/>
      </a:dk1>
      <a:lt1>
        <a:srgbClr val="FFFFFF"/>
      </a:lt1>
      <a:dk2>
        <a:srgbClr val="3A3A3C"/>
      </a:dk2>
      <a:lt2>
        <a:srgbClr val="E6E6E6"/>
      </a:lt2>
      <a:accent1>
        <a:srgbClr val="795940"/>
      </a:accent1>
      <a:accent2>
        <a:srgbClr val="6493B5"/>
      </a:accent2>
      <a:accent3>
        <a:srgbClr val="00C78B"/>
      </a:accent3>
      <a:accent4>
        <a:srgbClr val="B05E71"/>
      </a:accent4>
      <a:accent5>
        <a:srgbClr val="A6886E"/>
      </a:accent5>
      <a:accent6>
        <a:srgbClr val="C3AE93"/>
      </a:accent6>
      <a:hlink>
        <a:srgbClr val="C3AE93"/>
      </a:hlink>
      <a:folHlink>
        <a:srgbClr val="E3E9F5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Teema1" id="{1EF7B014-1395-2642-87B8-9464A671408C}" vid="{0C6DDAE2-5151-0148-9528-AC3A3BBA442E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8FAE6-F2D6-8D49-82A8-D8FF251A6EC5}">
  <dimension ref="A1:IP279"/>
  <sheetViews>
    <sheetView showGridLines="0" tabSelected="1" view="pageLayout" topLeftCell="A142" zoomScaleNormal="100" workbookViewId="0">
      <selection activeCell="A153" sqref="A153:I153"/>
    </sheetView>
  </sheetViews>
  <sheetFormatPr defaultColWidth="7.875" defaultRowHeight="15"/>
  <cols>
    <col min="1" max="1" width="10" style="1" customWidth="1"/>
    <col min="2" max="2" width="6.875" style="1" customWidth="1"/>
    <col min="3" max="3" width="5.875" style="10" customWidth="1"/>
    <col min="4" max="4" width="13.0625" style="12" customWidth="1"/>
    <col min="5" max="5" width="13.375" style="12" customWidth="1"/>
    <col min="6" max="6" width="4.9375" style="12" customWidth="1"/>
    <col min="7" max="7" width="11.0625" style="12" customWidth="1"/>
    <col min="8" max="8" width="0.625" style="13" hidden="1" customWidth="1"/>
    <col min="9" max="9" width="8" style="13" customWidth="1"/>
    <col min="10" max="250" width="9.625" style="1" customWidth="1"/>
    <col min="251" max="16384" width="7.875" style="2"/>
  </cols>
  <sheetData>
    <row r="1" spans="1:9" ht="17.399999999999999" customHeight="1">
      <c r="B1" s="9"/>
      <c r="D1" s="1"/>
      <c r="E1" s="1"/>
      <c r="F1" s="1"/>
      <c r="G1" s="1"/>
      <c r="H1" s="8"/>
      <c r="I1" s="8"/>
    </row>
    <row r="2" spans="1:9" ht="17.399999999999999" customHeight="1">
      <c r="B2" s="9"/>
      <c r="D2" s="1"/>
      <c r="E2" s="1"/>
      <c r="F2" s="1"/>
      <c r="G2" s="1"/>
      <c r="H2" s="8"/>
      <c r="I2" s="8"/>
    </row>
    <row r="3" spans="1:9" ht="14.25" customHeight="1">
      <c r="A3" s="15"/>
      <c r="B3" s="9"/>
      <c r="D3" s="10"/>
      <c r="E3" s="10"/>
      <c r="F3" s="10"/>
      <c r="G3" s="10"/>
      <c r="H3" s="9"/>
      <c r="I3" s="9"/>
    </row>
    <row r="4" spans="1:9" ht="19.75">
      <c r="A4" s="82" t="s">
        <v>42</v>
      </c>
      <c r="B4" s="82"/>
      <c r="C4" s="82"/>
      <c r="D4" s="82"/>
      <c r="E4" s="82"/>
      <c r="F4" s="82"/>
      <c r="G4" s="82"/>
      <c r="H4" s="82"/>
      <c r="I4" s="82"/>
    </row>
    <row r="5" spans="1:9" ht="17.25" customHeight="1">
      <c r="A5" s="83" t="s">
        <v>43</v>
      </c>
      <c r="B5" s="83"/>
      <c r="C5" s="83"/>
      <c r="D5" s="83"/>
      <c r="E5" s="83"/>
      <c r="F5" s="83"/>
      <c r="G5" s="83"/>
      <c r="H5" s="83"/>
      <c r="I5" s="83"/>
    </row>
    <row r="6" spans="1:9" ht="17.25" customHeight="1">
      <c r="A6" s="3"/>
      <c r="B6" s="3"/>
      <c r="C6" s="3"/>
      <c r="D6" s="3"/>
      <c r="E6" s="3"/>
      <c r="F6" s="3"/>
      <c r="G6" s="3"/>
      <c r="H6" s="3"/>
      <c r="I6" s="3"/>
    </row>
    <row r="7" spans="1:9" ht="17.25" customHeight="1">
      <c r="A7" s="3"/>
      <c r="B7" s="3"/>
      <c r="C7" s="3"/>
      <c r="D7" s="3"/>
      <c r="E7" s="3"/>
      <c r="F7" s="3"/>
      <c r="G7" s="3"/>
      <c r="H7" s="3"/>
      <c r="I7" s="3"/>
    </row>
    <row r="8" spans="1:9" ht="17.25" customHeight="1">
      <c r="A8" s="3"/>
      <c r="B8" s="3"/>
      <c r="C8" s="3"/>
      <c r="D8" s="3"/>
      <c r="E8" s="3"/>
      <c r="F8" s="3"/>
      <c r="G8" s="3"/>
      <c r="H8" s="3"/>
      <c r="I8" s="3"/>
    </row>
    <row r="9" spans="1:9" ht="14.4" customHeight="1">
      <c r="A9" s="4"/>
      <c r="B9" s="4"/>
      <c r="D9" s="14" t="s">
        <v>0</v>
      </c>
      <c r="E9" s="81">
        <f>G24+G34+G48+G65+G79+G95+G107+G108+G110</f>
        <v>4950000</v>
      </c>
      <c r="F9" s="19"/>
      <c r="G9" s="19"/>
      <c r="H9" s="19"/>
      <c r="I9" s="2"/>
    </row>
    <row r="10" spans="1:9" ht="14.4" customHeight="1">
      <c r="A10" s="4"/>
      <c r="B10" s="4"/>
      <c r="D10" s="14" t="s">
        <v>1</v>
      </c>
      <c r="E10" s="81">
        <f>G142+G148</f>
        <v>835333</v>
      </c>
      <c r="F10" s="19"/>
      <c r="G10" s="19"/>
      <c r="H10" s="19"/>
      <c r="I10" s="2"/>
    </row>
    <row r="11" spans="1:9" ht="14.4" customHeight="1">
      <c r="A11" s="5"/>
      <c r="B11" s="4"/>
      <c r="D11" s="14" t="s">
        <v>2</v>
      </c>
      <c r="E11" s="81">
        <f>G112+G114+G115</f>
        <v>49210</v>
      </c>
      <c r="F11" s="19"/>
      <c r="G11" s="19"/>
      <c r="H11" s="19"/>
      <c r="I11" s="2"/>
    </row>
    <row r="12" spans="1:9" ht="14.4" customHeight="1">
      <c r="A12" s="5"/>
      <c r="B12" s="4"/>
      <c r="D12" s="14" t="s">
        <v>3</v>
      </c>
      <c r="E12" s="81">
        <v>26030</v>
      </c>
      <c r="F12" s="19"/>
      <c r="G12" s="19"/>
      <c r="H12" s="19"/>
      <c r="I12" s="2"/>
    </row>
    <row r="13" spans="1:9" ht="14.4" customHeight="1">
      <c r="A13" s="5"/>
      <c r="B13" s="4"/>
      <c r="D13" s="14" t="s">
        <v>35</v>
      </c>
      <c r="E13" s="81">
        <v>140000</v>
      </c>
      <c r="F13" s="19"/>
      <c r="G13" s="19"/>
      <c r="H13" s="2"/>
      <c r="I13" s="2"/>
    </row>
    <row r="14" spans="1:9" ht="14.4" customHeight="1">
      <c r="A14" s="5"/>
      <c r="B14" s="4"/>
      <c r="C14" s="14"/>
      <c r="D14" s="19"/>
      <c r="E14" s="81"/>
      <c r="F14" s="19"/>
      <c r="G14" s="19"/>
      <c r="H14" s="2"/>
      <c r="I14" s="2"/>
    </row>
    <row r="15" spans="1:9" ht="14.4" customHeight="1">
      <c r="A15" s="5"/>
      <c r="B15" s="4"/>
      <c r="C15" s="14"/>
      <c r="D15" s="19"/>
      <c r="E15" s="19"/>
      <c r="F15" s="19"/>
      <c r="G15" s="19"/>
      <c r="H15" s="2"/>
      <c r="I15" s="2"/>
    </row>
    <row r="16" spans="1:9" ht="14.4" customHeight="1">
      <c r="A16" s="5"/>
      <c r="B16" s="4"/>
      <c r="C16" s="14"/>
      <c r="D16" s="19"/>
      <c r="E16" s="19"/>
      <c r="F16" s="19"/>
      <c r="G16" s="19"/>
      <c r="H16" s="2"/>
      <c r="I16" s="2"/>
    </row>
    <row r="17" spans="1:9" ht="14.4" customHeight="1">
      <c r="A17" s="5"/>
      <c r="B17" s="4"/>
      <c r="C17" s="4"/>
      <c r="D17" s="4"/>
      <c r="E17" s="4"/>
      <c r="F17" s="4"/>
      <c r="G17" s="4"/>
      <c r="H17" s="4"/>
      <c r="I17" s="4"/>
    </row>
    <row r="18" spans="1:9" ht="14.4" customHeight="1">
      <c r="A18" s="48" t="s">
        <v>44</v>
      </c>
      <c r="B18" s="49"/>
      <c r="C18" s="50"/>
      <c r="D18" s="50"/>
      <c r="E18" s="50"/>
      <c r="F18" s="50"/>
      <c r="G18" s="51" t="s">
        <v>45</v>
      </c>
      <c r="H18" s="51" t="s">
        <v>27</v>
      </c>
      <c r="I18" s="51" t="s">
        <v>4</v>
      </c>
    </row>
    <row r="19" spans="1:9" ht="14.4" customHeight="1">
      <c r="A19" s="52"/>
      <c r="B19" s="52"/>
      <c r="C19" s="21"/>
      <c r="D19" s="21"/>
      <c r="E19" s="21"/>
      <c r="F19" s="21"/>
      <c r="G19" s="53"/>
      <c r="H19" s="53"/>
      <c r="I19" s="53"/>
    </row>
    <row r="20" spans="1:9" ht="14.4" customHeight="1">
      <c r="A20" s="28" t="s">
        <v>16</v>
      </c>
      <c r="B20" s="28"/>
      <c r="C20" s="22"/>
      <c r="D20" s="28" t="s">
        <v>5</v>
      </c>
      <c r="E20" s="28"/>
      <c r="F20" s="22"/>
      <c r="G20" s="29">
        <v>150000</v>
      </c>
      <c r="H20" s="29">
        <v>860</v>
      </c>
      <c r="I20" s="29">
        <f>600</f>
        <v>600</v>
      </c>
    </row>
    <row r="21" spans="1:9" ht="14.4" customHeight="1">
      <c r="A21" s="52" t="s">
        <v>16</v>
      </c>
      <c r="B21" s="52"/>
      <c r="C21" s="21"/>
      <c r="D21" s="52" t="s">
        <v>6</v>
      </c>
      <c r="E21" s="52"/>
      <c r="F21" s="21"/>
      <c r="G21" s="53">
        <v>180000</v>
      </c>
      <c r="H21" s="53">
        <v>750</v>
      </c>
      <c r="I21" s="53">
        <v>670</v>
      </c>
    </row>
    <row r="22" spans="1:9" ht="14.4" customHeight="1">
      <c r="A22" s="28"/>
      <c r="B22" s="28"/>
      <c r="C22" s="22"/>
      <c r="D22" s="22"/>
      <c r="E22" s="22"/>
      <c r="F22" s="22"/>
      <c r="G22" s="29"/>
      <c r="H22" s="29"/>
      <c r="I22" s="29"/>
    </row>
    <row r="23" spans="1:9" ht="14.4" customHeight="1">
      <c r="A23" s="54" t="s">
        <v>17</v>
      </c>
      <c r="B23" s="54"/>
      <c r="C23" s="55"/>
      <c r="D23" s="55" t="s">
        <v>5</v>
      </c>
      <c r="E23" s="55"/>
      <c r="F23" s="55"/>
      <c r="G23" s="56">
        <v>300000</v>
      </c>
      <c r="H23" s="56">
        <v>1640</v>
      </c>
      <c r="I23" s="56">
        <v>580</v>
      </c>
    </row>
    <row r="24" spans="1:9" ht="14.4" customHeight="1">
      <c r="A24" s="52"/>
      <c r="B24" s="52"/>
      <c r="C24" s="21"/>
      <c r="D24" s="21"/>
      <c r="E24" s="21"/>
      <c r="F24" s="21"/>
      <c r="G24" s="57">
        <f>SUM(G20:G23)</f>
        <v>630000</v>
      </c>
      <c r="H24" s="57">
        <f t="shared" ref="H24:I24" si="0">SUM(H20:H23)</f>
        <v>3250</v>
      </c>
      <c r="I24" s="57">
        <f t="shared" si="0"/>
        <v>1850</v>
      </c>
    </row>
    <row r="25" spans="1:9" ht="14.4" customHeight="1">
      <c r="A25" s="52"/>
      <c r="B25" s="52"/>
      <c r="C25" s="21"/>
      <c r="D25" s="21"/>
      <c r="E25" s="21"/>
      <c r="F25" s="21"/>
      <c r="G25" s="57"/>
      <c r="H25" s="57"/>
      <c r="I25" s="57"/>
    </row>
    <row r="26" spans="1:9" ht="14.4" customHeight="1">
      <c r="A26" s="52"/>
      <c r="B26" s="52"/>
      <c r="C26" s="21"/>
      <c r="D26" s="21"/>
      <c r="E26" s="21"/>
      <c r="F26" s="21"/>
      <c r="G26" s="57"/>
      <c r="H26" s="57"/>
      <c r="I26" s="57"/>
    </row>
    <row r="27" spans="1:9" ht="14.4" customHeight="1">
      <c r="A27" s="48" t="s">
        <v>46</v>
      </c>
      <c r="B27" s="58"/>
      <c r="C27" s="50"/>
      <c r="D27" s="50"/>
      <c r="E27" s="50"/>
      <c r="F27" s="50"/>
      <c r="G27" s="51" t="s">
        <v>45</v>
      </c>
      <c r="H27" s="51" t="s">
        <v>27</v>
      </c>
      <c r="I27" s="51" t="s">
        <v>4</v>
      </c>
    </row>
    <row r="28" spans="1:9" ht="14.4" customHeight="1">
      <c r="A28" s="59"/>
      <c r="B28" s="60"/>
      <c r="C28" s="61"/>
      <c r="D28" s="61"/>
      <c r="E28" s="61"/>
      <c r="F28" s="61"/>
      <c r="G28" s="62"/>
      <c r="H28" s="62"/>
      <c r="I28" s="62"/>
    </row>
    <row r="29" spans="1:9" ht="14.4" customHeight="1">
      <c r="A29" s="28" t="s">
        <v>17</v>
      </c>
      <c r="B29" s="28"/>
      <c r="C29" s="22"/>
      <c r="D29" s="22" t="s">
        <v>6</v>
      </c>
      <c r="E29" s="22"/>
      <c r="F29" s="22"/>
      <c r="G29" s="29">
        <v>270000</v>
      </c>
      <c r="H29" s="29">
        <f>681+139</f>
        <v>820</v>
      </c>
      <c r="I29" s="29">
        <v>300</v>
      </c>
    </row>
    <row r="30" spans="1:9" ht="14.25" customHeight="1">
      <c r="A30"/>
      <c r="B30"/>
      <c r="C30"/>
      <c r="D30"/>
      <c r="E30"/>
      <c r="F30"/>
      <c r="G30"/>
      <c r="H30"/>
      <c r="I30"/>
    </row>
    <row r="31" spans="1:9" ht="14.25" customHeight="1">
      <c r="A31" s="28" t="s">
        <v>32</v>
      </c>
      <c r="B31" s="28"/>
      <c r="C31" s="22"/>
      <c r="D31" s="22" t="s">
        <v>5</v>
      </c>
      <c r="E31" s="22"/>
      <c r="F31" s="22"/>
      <c r="G31" s="29">
        <v>450000</v>
      </c>
      <c r="H31" s="29">
        <v>2460</v>
      </c>
      <c r="I31" s="29">
        <v>1100</v>
      </c>
    </row>
    <row r="32" spans="1:9" ht="14.25" customHeight="1">
      <c r="A32" s="52"/>
      <c r="B32" s="52"/>
      <c r="C32" s="21"/>
      <c r="D32" s="21"/>
      <c r="E32" s="21"/>
      <c r="F32" s="21"/>
      <c r="G32" s="53"/>
      <c r="H32" s="53"/>
      <c r="I32" s="53"/>
    </row>
    <row r="33" spans="1:9" ht="14.25" customHeight="1">
      <c r="A33" s="32" t="s">
        <v>37</v>
      </c>
      <c r="B33" s="32"/>
      <c r="C33" s="36"/>
      <c r="D33" s="36" t="s">
        <v>5</v>
      </c>
      <c r="E33" s="36"/>
      <c r="F33" s="36"/>
      <c r="G33" s="30">
        <v>30000</v>
      </c>
      <c r="H33" s="30">
        <v>200</v>
      </c>
      <c r="I33" s="30">
        <v>200</v>
      </c>
    </row>
    <row r="34" spans="1:9" ht="14.25" customHeight="1">
      <c r="A34" s="52"/>
      <c r="B34" s="52"/>
      <c r="C34" s="21"/>
      <c r="D34" s="21"/>
      <c r="E34" s="21"/>
      <c r="F34" s="21"/>
      <c r="G34" s="57">
        <f>SUM(G29:G33)</f>
        <v>750000</v>
      </c>
      <c r="H34" s="57">
        <f t="shared" ref="H34:I34" si="1">SUM(H29:H33)</f>
        <v>3480</v>
      </c>
      <c r="I34" s="57">
        <f t="shared" si="1"/>
        <v>1600</v>
      </c>
    </row>
    <row r="35" spans="1:9" ht="14.25" customHeight="1">
      <c r="A35" s="52"/>
      <c r="B35" s="52"/>
      <c r="C35" s="21"/>
      <c r="D35" s="21"/>
      <c r="E35" s="21"/>
      <c r="F35" s="21"/>
      <c r="G35" s="57"/>
      <c r="H35" s="57"/>
      <c r="I35" s="57"/>
    </row>
    <row r="36" spans="1:9" ht="14.25" customHeight="1">
      <c r="A36" s="52"/>
      <c r="B36" s="52"/>
      <c r="C36" s="21"/>
      <c r="D36" s="21"/>
      <c r="E36" s="21"/>
      <c r="F36" s="21"/>
      <c r="G36" s="57"/>
      <c r="H36" s="57"/>
      <c r="I36" s="57"/>
    </row>
    <row r="37" spans="1:9" ht="14.25" customHeight="1">
      <c r="A37" s="48" t="s">
        <v>47</v>
      </c>
      <c r="B37" s="58"/>
      <c r="C37" s="50"/>
      <c r="D37" s="50"/>
      <c r="E37" s="50"/>
      <c r="F37" s="50"/>
      <c r="G37" s="51" t="s">
        <v>45</v>
      </c>
      <c r="H37" s="51" t="s">
        <v>27</v>
      </c>
      <c r="I37" s="51" t="s">
        <v>4</v>
      </c>
    </row>
    <row r="38" spans="1:9" ht="14.25" customHeight="1">
      <c r="A38" s="52"/>
      <c r="B38" s="52"/>
      <c r="C38" s="21"/>
      <c r="D38" s="21"/>
      <c r="E38" s="21"/>
      <c r="F38" s="21"/>
      <c r="G38" s="53"/>
      <c r="H38" s="53"/>
      <c r="I38" s="53"/>
    </row>
    <row r="39" spans="1:9" ht="14.25" customHeight="1">
      <c r="A39" s="28" t="s">
        <v>38</v>
      </c>
      <c r="B39" s="28"/>
      <c r="C39" s="22"/>
      <c r="D39" s="22" t="s">
        <v>5</v>
      </c>
      <c r="E39" s="22"/>
      <c r="F39" s="22"/>
      <c r="G39" s="29">
        <v>80000</v>
      </c>
      <c r="H39" s="29">
        <v>550</v>
      </c>
      <c r="I39" s="29">
        <v>350</v>
      </c>
    </row>
    <row r="40" spans="1:9" ht="14.25" customHeight="1">
      <c r="A40" s="52" t="s">
        <v>38</v>
      </c>
      <c r="B40" s="52"/>
      <c r="C40" s="21"/>
      <c r="D40" s="21" t="s">
        <v>6</v>
      </c>
      <c r="E40" s="21"/>
      <c r="F40" s="21"/>
      <c r="G40" s="53">
        <v>60000</v>
      </c>
      <c r="H40" s="53">
        <v>230</v>
      </c>
      <c r="I40" s="53">
        <v>150</v>
      </c>
    </row>
    <row r="41" spans="1:9" ht="14.4" customHeight="1">
      <c r="A41" s="28"/>
      <c r="B41" s="28"/>
      <c r="C41" s="22"/>
      <c r="D41" s="22"/>
      <c r="E41" s="22"/>
      <c r="F41" s="22"/>
      <c r="G41" s="29"/>
      <c r="H41" s="29"/>
      <c r="I41" s="29"/>
    </row>
    <row r="42" spans="1:9" ht="14.4" customHeight="1">
      <c r="A42" s="52" t="s">
        <v>32</v>
      </c>
      <c r="B42" s="52"/>
      <c r="C42" s="21"/>
      <c r="D42" s="21" t="s">
        <v>6</v>
      </c>
      <c r="E42" s="21"/>
      <c r="F42" s="21"/>
      <c r="G42" s="53">
        <v>450000</v>
      </c>
      <c r="H42" s="53">
        <v>1430</v>
      </c>
      <c r="I42" s="53">
        <v>900</v>
      </c>
    </row>
    <row r="43" spans="1:9" ht="14.4" customHeight="1">
      <c r="A43" s="28"/>
      <c r="B43" s="28"/>
      <c r="C43" s="22"/>
      <c r="D43" s="22"/>
      <c r="E43" s="22"/>
      <c r="F43" s="22"/>
      <c r="G43" s="29"/>
      <c r="H43" s="29"/>
      <c r="I43" s="29"/>
    </row>
    <row r="44" spans="1:9" ht="14.25" customHeight="1">
      <c r="A44" s="52" t="s">
        <v>37</v>
      </c>
      <c r="B44" s="52"/>
      <c r="C44" s="21"/>
      <c r="D44" s="21" t="s">
        <v>6</v>
      </c>
      <c r="E44" s="21"/>
      <c r="F44" s="21"/>
      <c r="G44" s="53">
        <v>60000</v>
      </c>
      <c r="H44" s="53">
        <v>220</v>
      </c>
      <c r="I44" s="53">
        <v>200</v>
      </c>
    </row>
    <row r="45" spans="1:9" ht="14.25" customHeight="1">
      <c r="A45" s="63"/>
      <c r="B45" s="63"/>
      <c r="C45" s="63"/>
      <c r="D45" s="63"/>
      <c r="E45" s="63"/>
      <c r="F45" s="63"/>
      <c r="G45" s="63"/>
      <c r="H45" s="63"/>
      <c r="I45" s="63"/>
    </row>
    <row r="46" spans="1:9" ht="14.25" customHeight="1">
      <c r="A46" s="52" t="s">
        <v>39</v>
      </c>
      <c r="B46" s="52"/>
      <c r="C46" s="21"/>
      <c r="D46" s="21" t="s">
        <v>5</v>
      </c>
      <c r="E46" s="21"/>
      <c r="F46" s="21"/>
      <c r="G46" s="53">
        <v>22000</v>
      </c>
      <c r="H46" s="53">
        <v>130</v>
      </c>
      <c r="I46" s="53">
        <v>50</v>
      </c>
    </row>
    <row r="47" spans="1:9" ht="14.25" customHeight="1">
      <c r="A47" s="32" t="s">
        <v>39</v>
      </c>
      <c r="B47" s="32"/>
      <c r="C47" s="36"/>
      <c r="D47" s="36" t="s">
        <v>6</v>
      </c>
      <c r="E47" s="36"/>
      <c r="F47" s="36"/>
      <c r="G47" s="30">
        <v>28000</v>
      </c>
      <c r="H47" s="30">
        <v>90</v>
      </c>
      <c r="I47" s="30">
        <v>50</v>
      </c>
    </row>
    <row r="48" spans="1:9" ht="14.4" customHeight="1">
      <c r="A48" s="52"/>
      <c r="B48" s="52"/>
      <c r="C48" s="21"/>
      <c r="D48" s="21"/>
      <c r="E48" s="21"/>
      <c r="F48" s="21"/>
      <c r="G48" s="57">
        <f>SUM(G39:G47)</f>
        <v>700000</v>
      </c>
      <c r="H48" s="57">
        <f t="shared" ref="H48:I48" si="2">SUM(H39:H47)</f>
        <v>2650</v>
      </c>
      <c r="I48" s="57">
        <f t="shared" si="2"/>
        <v>1700</v>
      </c>
    </row>
    <row r="49" spans="1:9" ht="14.4" customHeight="1">
      <c r="A49" s="52"/>
      <c r="B49" s="52"/>
      <c r="C49" s="21"/>
      <c r="D49" s="21"/>
      <c r="E49" s="21"/>
      <c r="F49" s="21"/>
      <c r="G49" s="57"/>
      <c r="H49" s="57"/>
      <c r="I49" s="57"/>
    </row>
    <row r="50" spans="1:9" ht="14.4" customHeight="1">
      <c r="A50" s="52"/>
      <c r="B50" s="52"/>
      <c r="C50" s="21"/>
      <c r="D50" s="21"/>
      <c r="E50" s="21"/>
      <c r="F50" s="21"/>
      <c r="G50" s="57"/>
      <c r="H50" s="57"/>
      <c r="I50" s="57"/>
    </row>
    <row r="51" spans="1:9" ht="14.4" customHeight="1">
      <c r="A51" s="52"/>
      <c r="B51" s="52"/>
      <c r="C51" s="21"/>
      <c r="D51" s="21"/>
      <c r="E51" s="21"/>
      <c r="F51" s="21"/>
      <c r="G51" s="57"/>
      <c r="H51" s="57"/>
      <c r="I51" s="57"/>
    </row>
    <row r="52" spans="1:9" ht="14.4" customHeight="1">
      <c r="A52" s="52"/>
      <c r="B52" s="52"/>
      <c r="C52" s="21"/>
      <c r="D52" s="21"/>
      <c r="E52" s="21"/>
      <c r="F52" s="21"/>
      <c r="G52" s="57"/>
      <c r="H52" s="57"/>
      <c r="I52" s="57"/>
    </row>
    <row r="53" spans="1:9" ht="14.4" customHeight="1">
      <c r="A53" s="52"/>
      <c r="B53" s="52"/>
      <c r="C53" s="21"/>
      <c r="D53" s="21"/>
      <c r="E53" s="21"/>
      <c r="F53" s="21"/>
      <c r="G53" s="57"/>
      <c r="H53" s="57"/>
      <c r="I53" s="57"/>
    </row>
    <row r="54" spans="1:9" ht="14.4" customHeight="1">
      <c r="A54" s="52"/>
      <c r="B54" s="52"/>
      <c r="C54" s="21"/>
      <c r="D54" s="21"/>
      <c r="E54" s="21"/>
      <c r="F54" s="21"/>
      <c r="G54" s="53"/>
      <c r="H54" s="53"/>
      <c r="I54" s="53"/>
    </row>
    <row r="55" spans="1:9" ht="14.4" customHeight="1">
      <c r="A55" s="48" t="s">
        <v>48</v>
      </c>
      <c r="B55" s="58"/>
      <c r="C55" s="50"/>
      <c r="D55" s="50"/>
      <c r="E55" s="50"/>
      <c r="F55" s="50"/>
      <c r="G55" s="51" t="s">
        <v>45</v>
      </c>
      <c r="H55" s="51" t="s">
        <v>27</v>
      </c>
      <c r="I55" s="51" t="s">
        <v>4</v>
      </c>
    </row>
    <row r="56" spans="1:9" ht="14.4" customHeight="1">
      <c r="A56"/>
      <c r="B56"/>
      <c r="C56"/>
      <c r="D56"/>
      <c r="E56"/>
      <c r="F56"/>
      <c r="G56"/>
      <c r="H56"/>
      <c r="I56"/>
    </row>
    <row r="57" spans="1:9" ht="14.4" customHeight="1">
      <c r="A57" s="28" t="s">
        <v>40</v>
      </c>
      <c r="B57" s="28"/>
      <c r="C57" s="22"/>
      <c r="D57" s="22" t="s">
        <v>5</v>
      </c>
      <c r="E57" s="22"/>
      <c r="F57" s="22"/>
      <c r="G57" s="29">
        <v>300000</v>
      </c>
      <c r="H57" s="29">
        <v>1450</v>
      </c>
      <c r="I57" s="29">
        <v>300</v>
      </c>
    </row>
    <row r="58" spans="1:9" ht="14.4" customHeight="1">
      <c r="A58" s="71" t="s">
        <v>40</v>
      </c>
      <c r="B58" s="52"/>
      <c r="C58" s="71"/>
      <c r="D58" s="71" t="s">
        <v>6</v>
      </c>
      <c r="E58" s="71"/>
      <c r="F58" s="71"/>
      <c r="G58" s="53">
        <v>350000</v>
      </c>
      <c r="H58" s="53">
        <v>900</v>
      </c>
      <c r="I58" s="53">
        <v>300</v>
      </c>
    </row>
    <row r="59" spans="1:9" ht="14.4" customHeight="1">
      <c r="A59" s="63"/>
      <c r="B59" s="63"/>
      <c r="C59" s="63"/>
      <c r="D59" s="63"/>
      <c r="E59" s="63"/>
      <c r="F59" s="63"/>
      <c r="G59" s="63"/>
      <c r="H59" s="63"/>
      <c r="I59" s="63"/>
    </row>
    <row r="60" spans="1:9" ht="14.4" customHeight="1">
      <c r="A60" s="52" t="s">
        <v>41</v>
      </c>
      <c r="B60" s="52"/>
      <c r="C60" s="21"/>
      <c r="D60" s="21" t="s">
        <v>5</v>
      </c>
      <c r="E60" s="21"/>
      <c r="F60" s="21"/>
      <c r="G60" s="53">
        <v>70000</v>
      </c>
      <c r="H60" s="53">
        <v>360</v>
      </c>
      <c r="I60" s="53">
        <v>260</v>
      </c>
    </row>
    <row r="61" spans="1:9" ht="14.4" customHeight="1">
      <c r="A61" s="28" t="s">
        <v>41</v>
      </c>
      <c r="B61" s="28"/>
      <c r="C61" s="22"/>
      <c r="D61" s="22" t="s">
        <v>6</v>
      </c>
      <c r="E61" s="22"/>
      <c r="F61" s="22"/>
      <c r="G61" s="29">
        <v>50000</v>
      </c>
      <c r="H61" s="29">
        <v>150</v>
      </c>
      <c r="I61" s="29">
        <v>140</v>
      </c>
    </row>
    <row r="62" spans="1:9" ht="14.4" customHeight="1">
      <c r="A62"/>
      <c r="B62"/>
      <c r="C62"/>
      <c r="D62"/>
      <c r="E62"/>
      <c r="F62"/>
      <c r="G62"/>
      <c r="H62"/>
      <c r="I62"/>
    </row>
    <row r="63" spans="1:9" ht="14.4" customHeight="1">
      <c r="A63" s="38" t="s">
        <v>20</v>
      </c>
      <c r="B63" s="38"/>
      <c r="C63" s="38"/>
      <c r="D63" s="38" t="s">
        <v>5</v>
      </c>
      <c r="E63" s="38"/>
      <c r="F63" s="22"/>
      <c r="G63" s="29">
        <v>100000</v>
      </c>
      <c r="H63" s="29">
        <v>550</v>
      </c>
      <c r="I63" s="29">
        <v>400</v>
      </c>
    </row>
    <row r="64" spans="1:9" ht="14.4" customHeight="1">
      <c r="A64" s="54" t="s">
        <v>20</v>
      </c>
      <c r="B64" s="54"/>
      <c r="C64" s="55"/>
      <c r="D64" s="54" t="s">
        <v>6</v>
      </c>
      <c r="E64" s="54"/>
      <c r="F64" s="55"/>
      <c r="G64" s="56">
        <v>130000</v>
      </c>
      <c r="H64" s="56">
        <v>560</v>
      </c>
      <c r="I64" s="56">
        <v>500</v>
      </c>
    </row>
    <row r="65" spans="1:9" ht="14.4" customHeight="1">
      <c r="A65" s="64"/>
      <c r="B65" s="64"/>
      <c r="C65" s="66"/>
      <c r="D65" s="64"/>
      <c r="E65" s="64"/>
      <c r="F65" s="66"/>
      <c r="G65" s="57">
        <f>SUM(G56:G64)</f>
        <v>1000000</v>
      </c>
      <c r="H65" s="57">
        <f t="shared" ref="H65" si="3">SUM(H56:H64)</f>
        <v>3970</v>
      </c>
      <c r="I65" s="57">
        <f>SUM(I56:I64)</f>
        <v>1900</v>
      </c>
    </row>
    <row r="66" spans="1:9" ht="14.4" customHeight="1">
      <c r="A66" s="64"/>
      <c r="B66" s="64"/>
      <c r="C66" s="66"/>
      <c r="D66" s="64"/>
      <c r="E66" s="64"/>
      <c r="F66" s="66"/>
      <c r="G66" s="57"/>
      <c r="H66" s="57"/>
      <c r="I66" s="57"/>
    </row>
    <row r="67" spans="1:9" ht="14.4" customHeight="1">
      <c r="A67" s="64"/>
      <c r="B67" s="64"/>
      <c r="C67" s="66"/>
      <c r="D67" s="64"/>
      <c r="E67" s="64"/>
      <c r="F67" s="66"/>
      <c r="G67" s="65"/>
      <c r="H67" s="65"/>
      <c r="I67" s="65"/>
    </row>
    <row r="68" spans="1:9" ht="14.4" customHeight="1">
      <c r="A68" s="48" t="s">
        <v>49</v>
      </c>
      <c r="B68" s="49"/>
      <c r="C68" s="67"/>
      <c r="D68" s="50"/>
      <c r="E68" s="50"/>
      <c r="F68" s="67"/>
      <c r="G68" s="51" t="s">
        <v>45</v>
      </c>
      <c r="H68" s="51" t="s">
        <v>27</v>
      </c>
      <c r="I68" s="51" t="s">
        <v>4</v>
      </c>
    </row>
    <row r="69" spans="1:9" ht="14.4" customHeight="1">
      <c r="A69" s="52"/>
      <c r="B69" s="52"/>
      <c r="C69" s="21"/>
      <c r="D69" s="21"/>
      <c r="E69" s="21"/>
      <c r="F69" s="21"/>
      <c r="G69" s="53"/>
      <c r="H69" s="53"/>
      <c r="I69" s="53"/>
    </row>
    <row r="70" spans="1:9" ht="14.4" customHeight="1">
      <c r="A70" s="28" t="s">
        <v>18</v>
      </c>
      <c r="B70" s="28"/>
      <c r="C70" s="22"/>
      <c r="D70" s="22" t="s">
        <v>5</v>
      </c>
      <c r="E70" s="22"/>
      <c r="F70" s="22"/>
      <c r="G70" s="29">
        <v>620000</v>
      </c>
      <c r="H70" s="29">
        <f>3078+302</f>
        <v>3380</v>
      </c>
      <c r="I70" s="29">
        <v>1000</v>
      </c>
    </row>
    <row r="71" spans="1:9" ht="14.4" customHeight="1">
      <c r="A71" s="52"/>
      <c r="B71" s="52"/>
      <c r="C71" s="21"/>
      <c r="D71" s="21"/>
      <c r="E71" s="21"/>
      <c r="F71" s="21"/>
      <c r="G71" s="53"/>
      <c r="H71" s="53"/>
      <c r="I71" s="53"/>
    </row>
    <row r="72" spans="1:9" ht="14.4" customHeight="1">
      <c r="A72" s="28" t="s">
        <v>19</v>
      </c>
      <c r="B72" s="28"/>
      <c r="C72" s="22"/>
      <c r="D72" s="22" t="s">
        <v>5</v>
      </c>
      <c r="E72" s="22"/>
      <c r="F72" s="22"/>
      <c r="G72" s="29">
        <v>120000</v>
      </c>
      <c r="H72" s="29">
        <v>700</v>
      </c>
      <c r="I72" s="29">
        <v>350</v>
      </c>
    </row>
    <row r="73" spans="1:9" ht="14.4" customHeight="1">
      <c r="A73"/>
      <c r="B73"/>
      <c r="C73"/>
      <c r="D73"/>
      <c r="E73"/>
      <c r="F73"/>
      <c r="G73"/>
      <c r="H73"/>
      <c r="I73"/>
    </row>
    <row r="74" spans="1:9" ht="14.4" customHeight="1">
      <c r="A74" s="28" t="s">
        <v>36</v>
      </c>
      <c r="B74" s="28"/>
      <c r="C74" s="22"/>
      <c r="D74" s="22" t="s">
        <v>5</v>
      </c>
      <c r="E74" s="22"/>
      <c r="F74" s="22"/>
      <c r="G74" s="29">
        <v>70000</v>
      </c>
      <c r="H74" s="29">
        <v>400</v>
      </c>
      <c r="I74" s="29">
        <v>230</v>
      </c>
    </row>
    <row r="75" spans="1:9" ht="14.4" customHeight="1">
      <c r="A75" s="52"/>
      <c r="B75" s="52"/>
      <c r="C75" s="21"/>
      <c r="D75" s="21"/>
      <c r="E75" s="21"/>
      <c r="F75" s="21"/>
      <c r="G75" s="53"/>
      <c r="H75" s="53"/>
      <c r="I75" s="53"/>
    </row>
    <row r="76" spans="1:9" ht="14.4" customHeight="1">
      <c r="A76" s="28" t="s">
        <v>31</v>
      </c>
      <c r="B76" s="28"/>
      <c r="C76" s="22"/>
      <c r="D76" s="22" t="s">
        <v>5</v>
      </c>
      <c r="E76" s="22"/>
      <c r="F76" s="22"/>
      <c r="G76" s="29">
        <v>5000</v>
      </c>
      <c r="H76" s="29">
        <v>25</v>
      </c>
      <c r="I76" s="29">
        <v>20</v>
      </c>
    </row>
    <row r="77" spans="1:9" ht="14.4" customHeight="1">
      <c r="A77" s="52"/>
      <c r="B77" s="52"/>
      <c r="C77" s="21"/>
      <c r="D77" s="21"/>
      <c r="E77" s="21"/>
      <c r="F77" s="21"/>
      <c r="G77" s="53"/>
      <c r="H77" s="53"/>
      <c r="I77" s="53"/>
    </row>
    <row r="78" spans="1:9" ht="14.4" customHeight="1">
      <c r="A78" s="32" t="s">
        <v>21</v>
      </c>
      <c r="B78" s="32"/>
      <c r="C78" s="36"/>
      <c r="D78" s="32" t="s">
        <v>5</v>
      </c>
      <c r="E78" s="32"/>
      <c r="F78" s="36"/>
      <c r="G78" s="30">
        <v>35000</v>
      </c>
      <c r="H78" s="30">
        <v>230</v>
      </c>
      <c r="I78" s="30">
        <v>200</v>
      </c>
    </row>
    <row r="79" spans="1:9" ht="14.4" customHeight="1">
      <c r="A79" s="52"/>
      <c r="B79" s="52"/>
      <c r="C79" s="21"/>
      <c r="D79" s="21"/>
      <c r="E79" s="21"/>
      <c r="F79" s="21"/>
      <c r="G79" s="68">
        <f>SUM(G70:G78)</f>
        <v>850000</v>
      </c>
      <c r="H79" s="68">
        <f>SUM(H70:H78)</f>
        <v>4735</v>
      </c>
      <c r="I79" s="68">
        <f>SUM(I70:I78)</f>
        <v>1800</v>
      </c>
    </row>
    <row r="80" spans="1:9" ht="14.4" customHeight="1">
      <c r="A80" s="52"/>
      <c r="B80" s="52"/>
      <c r="C80" s="21"/>
      <c r="D80" s="21"/>
      <c r="E80" s="21"/>
      <c r="F80" s="21"/>
      <c r="G80" s="68"/>
      <c r="H80" s="68"/>
      <c r="I80" s="68"/>
    </row>
    <row r="81" spans="1:250" ht="14.4" customHeight="1">
      <c r="A81" s="52"/>
      <c r="B81" s="52"/>
      <c r="C81" s="21"/>
      <c r="D81" s="21"/>
      <c r="E81" s="21"/>
      <c r="F81" s="21"/>
      <c r="G81" s="68"/>
      <c r="H81" s="68"/>
      <c r="I81" s="68"/>
    </row>
    <row r="82" spans="1:250" ht="14.4" customHeight="1">
      <c r="A82" s="48" t="s">
        <v>50</v>
      </c>
      <c r="B82" s="69"/>
      <c r="C82" s="50"/>
      <c r="D82" s="50"/>
      <c r="E82" s="50"/>
      <c r="F82" s="50"/>
      <c r="G82" s="51" t="s">
        <v>45</v>
      </c>
      <c r="H82" s="51" t="s">
        <v>27</v>
      </c>
      <c r="I82" s="51" t="s">
        <v>4</v>
      </c>
    </row>
    <row r="83" spans="1:250" ht="14.4" customHeight="1">
      <c r="A83" s="52"/>
      <c r="B83" s="70"/>
      <c r="C83" s="21"/>
      <c r="D83" s="21"/>
      <c r="E83" s="21"/>
      <c r="F83" s="21"/>
      <c r="G83" s="53"/>
      <c r="H83" s="53"/>
      <c r="I83" s="53"/>
    </row>
    <row r="84" spans="1:250" ht="14.4" customHeight="1">
      <c r="A84" s="28" t="s">
        <v>18</v>
      </c>
      <c r="B84" s="28"/>
      <c r="C84" s="22"/>
      <c r="D84" s="22" t="s">
        <v>6</v>
      </c>
      <c r="E84" s="22"/>
      <c r="F84" s="22"/>
      <c r="G84" s="29">
        <v>560000</v>
      </c>
      <c r="H84" s="29">
        <v>1700</v>
      </c>
      <c r="I84" s="29">
        <v>800</v>
      </c>
    </row>
    <row r="85" spans="1:250" ht="14.4" customHeight="1">
      <c r="A85" s="71"/>
      <c r="B85" s="71"/>
      <c r="C85" s="71"/>
      <c r="D85" s="71"/>
      <c r="E85" s="71"/>
      <c r="F85" s="71"/>
      <c r="G85" s="53"/>
      <c r="H85" s="53"/>
      <c r="I85" s="53"/>
    </row>
    <row r="86" spans="1:250" ht="14.4" customHeight="1">
      <c r="A86" s="28" t="s">
        <v>19</v>
      </c>
      <c r="B86" s="28"/>
      <c r="C86" s="22"/>
      <c r="D86" s="22" t="s">
        <v>6</v>
      </c>
      <c r="E86" s="22"/>
      <c r="F86" s="22"/>
      <c r="G86" s="29">
        <v>110000</v>
      </c>
      <c r="H86" s="29">
        <v>400</v>
      </c>
      <c r="I86" s="29">
        <v>250</v>
      </c>
    </row>
    <row r="87" spans="1:250" ht="14.4" customHeight="1">
      <c r="A87" s="71"/>
      <c r="B87" s="71"/>
      <c r="C87" s="71"/>
      <c r="D87" s="71"/>
      <c r="E87" s="71"/>
      <c r="F87" s="71"/>
      <c r="G87" s="53"/>
      <c r="H87" s="53"/>
      <c r="I87" s="53"/>
    </row>
    <row r="88" spans="1:250" ht="14.4" customHeight="1">
      <c r="A88" s="28" t="s">
        <v>36</v>
      </c>
      <c r="B88" s="28"/>
      <c r="C88" s="22"/>
      <c r="D88" s="22" t="s">
        <v>6</v>
      </c>
      <c r="E88" s="22"/>
      <c r="F88" s="22"/>
      <c r="G88" s="29">
        <v>80000</v>
      </c>
      <c r="H88" s="29">
        <v>340</v>
      </c>
      <c r="I88" s="29">
        <v>250</v>
      </c>
    </row>
    <row r="89" spans="1:250" ht="14.4" customHeight="1">
      <c r="A89" s="52"/>
      <c r="B89" s="52"/>
      <c r="C89" s="21"/>
      <c r="D89" s="21"/>
      <c r="E89" s="21"/>
      <c r="F89" s="21"/>
      <c r="G89" s="53"/>
      <c r="H89" s="53"/>
      <c r="I89" s="53"/>
    </row>
    <row r="90" spans="1:250" ht="14.4" customHeight="1">
      <c r="A90" s="28" t="s">
        <v>31</v>
      </c>
      <c r="B90" s="28"/>
      <c r="C90" s="22"/>
      <c r="D90" s="22" t="s">
        <v>6</v>
      </c>
      <c r="E90" s="22"/>
      <c r="F90" s="22"/>
      <c r="G90" s="29">
        <v>12000</v>
      </c>
      <c r="H90" s="29">
        <v>40</v>
      </c>
      <c r="I90" s="29">
        <v>20</v>
      </c>
    </row>
    <row r="91" spans="1:250" ht="14.4" customHeight="1">
      <c r="A91" s="52"/>
      <c r="B91" s="52"/>
      <c r="C91" s="21"/>
      <c r="D91" s="21"/>
      <c r="E91" s="21"/>
      <c r="F91" s="21"/>
      <c r="G91" s="53"/>
      <c r="H91" s="53"/>
      <c r="I91" s="53"/>
    </row>
    <row r="92" spans="1:250" ht="14.4" customHeight="1">
      <c r="A92" s="28" t="s">
        <v>21</v>
      </c>
      <c r="B92" s="28"/>
      <c r="C92" s="28"/>
      <c r="D92" s="28" t="s">
        <v>6</v>
      </c>
      <c r="E92" s="28"/>
      <c r="F92" s="22"/>
      <c r="G92" s="29">
        <v>80000</v>
      </c>
      <c r="H92" s="29">
        <v>446</v>
      </c>
      <c r="I92" s="29">
        <v>450</v>
      </c>
    </row>
    <row r="93" spans="1:250" ht="14.4" customHeight="1">
      <c r="A93" s="52"/>
      <c r="B93" s="52"/>
      <c r="C93" s="52"/>
      <c r="D93" s="52"/>
      <c r="E93" s="52"/>
      <c r="F93" s="21"/>
      <c r="G93" s="53"/>
      <c r="H93" s="53"/>
      <c r="I93" s="53"/>
    </row>
    <row r="94" spans="1:250" ht="14.4" customHeight="1">
      <c r="A94" s="32" t="s">
        <v>30</v>
      </c>
      <c r="B94" s="32"/>
      <c r="C94" s="32"/>
      <c r="D94" s="32" t="s">
        <v>6</v>
      </c>
      <c r="E94" s="32"/>
      <c r="F94" s="36"/>
      <c r="G94" s="30">
        <v>8000</v>
      </c>
      <c r="H94" s="30">
        <v>66</v>
      </c>
      <c r="I94" s="30">
        <v>80</v>
      </c>
    </row>
    <row r="95" spans="1:250" s="17" customFormat="1" ht="14.4" customHeight="1">
      <c r="A95" s="52"/>
      <c r="B95" s="52"/>
      <c r="C95" s="21"/>
      <c r="D95" s="21"/>
      <c r="E95" s="21"/>
      <c r="F95" s="21"/>
      <c r="G95" s="57">
        <f>SUM(G84:G94)</f>
        <v>850000</v>
      </c>
      <c r="H95" s="57">
        <f>SUM(H84:H94)</f>
        <v>2992</v>
      </c>
      <c r="I95" s="57">
        <f>SUM(I84:I94)</f>
        <v>1850</v>
      </c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  <c r="EC95" s="16"/>
      <c r="ED95" s="16"/>
      <c r="EE95" s="16"/>
      <c r="EF95" s="16"/>
      <c r="EG95" s="16"/>
      <c r="EH95" s="16"/>
      <c r="EI95" s="16"/>
      <c r="EJ95" s="16"/>
      <c r="EK95" s="16"/>
      <c r="EL95" s="16"/>
      <c r="EM95" s="16"/>
      <c r="EN95" s="16"/>
      <c r="EO95" s="16"/>
      <c r="EP95" s="16"/>
      <c r="EQ95" s="16"/>
      <c r="ER95" s="16"/>
      <c r="ES95" s="16"/>
      <c r="ET95" s="16"/>
      <c r="EU95" s="16"/>
      <c r="EV95" s="16"/>
      <c r="EW95" s="16"/>
      <c r="EX95" s="16"/>
      <c r="EY95" s="16"/>
      <c r="EZ95" s="16"/>
      <c r="FA95" s="16"/>
      <c r="FB95" s="16"/>
      <c r="FC95" s="16"/>
      <c r="FD95" s="16"/>
      <c r="FE95" s="16"/>
      <c r="FF95" s="16"/>
      <c r="FG95" s="16"/>
      <c r="FH95" s="16"/>
      <c r="FI95" s="16"/>
      <c r="FJ95" s="16"/>
      <c r="FK95" s="16"/>
      <c r="FL95" s="16"/>
      <c r="FM95" s="16"/>
      <c r="FN95" s="16"/>
      <c r="FO95" s="16"/>
      <c r="FP95" s="16"/>
      <c r="FQ95" s="16"/>
      <c r="FR95" s="16"/>
      <c r="FS95" s="16"/>
      <c r="FT95" s="16"/>
      <c r="FU95" s="16"/>
      <c r="FV95" s="16"/>
      <c r="FW95" s="16"/>
      <c r="FX95" s="16"/>
      <c r="FY95" s="16"/>
      <c r="FZ95" s="16"/>
      <c r="GA95" s="16"/>
      <c r="GB95" s="16"/>
      <c r="GC95" s="16"/>
      <c r="GD95" s="16"/>
      <c r="GE95" s="16"/>
      <c r="GF95" s="16"/>
      <c r="GG95" s="16"/>
      <c r="GH95" s="16"/>
      <c r="GI95" s="16"/>
      <c r="GJ95" s="16"/>
      <c r="GK95" s="16"/>
      <c r="GL95" s="16"/>
      <c r="GM95" s="16"/>
      <c r="GN95" s="16"/>
      <c r="GO95" s="16"/>
      <c r="GP95" s="16"/>
      <c r="GQ95" s="16"/>
      <c r="GR95" s="16"/>
      <c r="GS95" s="16"/>
      <c r="GT95" s="16"/>
      <c r="GU95" s="16"/>
      <c r="GV95" s="16"/>
      <c r="GW95" s="16"/>
      <c r="GX95" s="16"/>
      <c r="GY95" s="16"/>
      <c r="GZ95" s="16"/>
      <c r="HA95" s="16"/>
      <c r="HB95" s="16"/>
      <c r="HC95" s="16"/>
      <c r="HD95" s="16"/>
      <c r="HE95" s="16"/>
      <c r="HF95" s="16"/>
      <c r="HG95" s="16"/>
      <c r="HH95" s="16"/>
      <c r="HI95" s="16"/>
      <c r="HJ95" s="16"/>
      <c r="HK95" s="16"/>
      <c r="HL95" s="16"/>
      <c r="HM95" s="16"/>
      <c r="HN95" s="16"/>
      <c r="HO95" s="16"/>
      <c r="HP95" s="16"/>
      <c r="HQ95" s="16"/>
      <c r="HR95" s="16"/>
      <c r="HS95" s="16"/>
      <c r="HT95" s="16"/>
      <c r="HU95" s="16"/>
      <c r="HV95" s="16"/>
      <c r="HW95" s="16"/>
      <c r="HX95" s="16"/>
      <c r="HY95" s="16"/>
      <c r="HZ95" s="16"/>
      <c r="IA95" s="16"/>
      <c r="IB95" s="16"/>
      <c r="IC95" s="16"/>
      <c r="ID95" s="16"/>
      <c r="IE95" s="16"/>
      <c r="IF95" s="16"/>
      <c r="IG95" s="16"/>
      <c r="IH95" s="16"/>
      <c r="II95" s="16"/>
      <c r="IJ95" s="16"/>
      <c r="IK95" s="16"/>
      <c r="IL95" s="16"/>
      <c r="IM95" s="16"/>
      <c r="IN95" s="16"/>
      <c r="IO95" s="16"/>
      <c r="IP95" s="16"/>
    </row>
    <row r="96" spans="1:250" ht="14.4" customHeight="1">
      <c r="A96" s="72"/>
      <c r="B96" s="72"/>
      <c r="C96" s="73"/>
      <c r="D96" s="74"/>
      <c r="E96" s="74"/>
      <c r="F96" s="74"/>
      <c r="G96" s="75"/>
      <c r="H96" s="75"/>
      <c r="I96" s="75"/>
    </row>
    <row r="97" spans="1:250" ht="14.4" customHeight="1">
      <c r="A97" s="72"/>
      <c r="B97" s="72"/>
      <c r="C97" s="73"/>
      <c r="D97" s="74"/>
      <c r="E97" s="74"/>
      <c r="F97" s="74"/>
      <c r="G97" s="75"/>
      <c r="H97" s="75"/>
      <c r="I97" s="75"/>
    </row>
    <row r="98" spans="1:250" ht="14.4" customHeight="1">
      <c r="A98" s="72"/>
      <c r="B98" s="72"/>
      <c r="C98" s="73"/>
      <c r="D98" s="74"/>
      <c r="E98" s="74"/>
      <c r="F98" s="74"/>
      <c r="G98" s="75"/>
      <c r="H98" s="75"/>
      <c r="I98" s="75"/>
    </row>
    <row r="99" spans="1:250" ht="14.4" customHeight="1">
      <c r="A99" s="72"/>
      <c r="B99" s="72"/>
      <c r="C99" s="73"/>
      <c r="D99" s="74"/>
      <c r="E99" s="74"/>
      <c r="F99" s="74"/>
      <c r="G99" s="75"/>
      <c r="H99" s="75"/>
      <c r="I99" s="75"/>
    </row>
    <row r="100" spans="1:250" ht="14.4" customHeight="1">
      <c r="A100" s="72"/>
      <c r="B100" s="72"/>
      <c r="C100" s="73"/>
      <c r="D100" s="74"/>
      <c r="E100" s="74"/>
      <c r="F100" s="74"/>
      <c r="G100" s="75"/>
      <c r="H100" s="75"/>
      <c r="I100" s="75"/>
    </row>
    <row r="101" spans="1:250" ht="14.4" customHeight="1">
      <c r="A101" s="72"/>
      <c r="B101" s="72"/>
      <c r="C101" s="73"/>
      <c r="D101" s="74"/>
      <c r="E101" s="74"/>
      <c r="F101" s="74"/>
      <c r="G101" s="75"/>
      <c r="H101" s="75"/>
      <c r="I101" s="75"/>
    </row>
    <row r="102" spans="1:250" ht="14.4" customHeight="1">
      <c r="A102" s="72"/>
      <c r="B102" s="72"/>
      <c r="C102" s="73"/>
      <c r="D102" s="74"/>
      <c r="E102" s="74"/>
      <c r="F102" s="74"/>
      <c r="G102" s="75"/>
      <c r="H102" s="75"/>
      <c r="I102" s="75"/>
    </row>
    <row r="103" spans="1:250" ht="14.4" customHeight="1">
      <c r="A103" s="72"/>
      <c r="B103" s="72"/>
      <c r="C103" s="73"/>
      <c r="D103" s="74"/>
      <c r="E103" s="74"/>
      <c r="F103" s="74"/>
      <c r="G103" s="75"/>
      <c r="H103" s="75"/>
      <c r="I103" s="75"/>
    </row>
    <row r="104" spans="1:250" ht="14.4" customHeight="1">
      <c r="A104" s="72"/>
      <c r="B104" s="72"/>
      <c r="C104" s="73"/>
      <c r="D104" s="74"/>
      <c r="E104" s="74"/>
      <c r="F104" s="74"/>
      <c r="G104" s="75"/>
      <c r="H104" s="75"/>
      <c r="I104" s="75"/>
    </row>
    <row r="105" spans="1:250" ht="14.4" customHeight="1">
      <c r="A105" s="48" t="s">
        <v>51</v>
      </c>
      <c r="B105" s="69"/>
      <c r="C105" s="50"/>
      <c r="D105" s="50"/>
      <c r="E105" s="50"/>
      <c r="F105" s="50"/>
      <c r="G105" s="51" t="s">
        <v>45</v>
      </c>
      <c r="H105" s="51" t="s">
        <v>27</v>
      </c>
      <c r="I105" s="51" t="s">
        <v>4</v>
      </c>
    </row>
    <row r="106" spans="1:250" ht="14.4" customHeight="1">
      <c r="A106" s="59"/>
      <c r="B106" s="76"/>
      <c r="C106" s="61"/>
      <c r="D106" s="61"/>
      <c r="E106" s="61"/>
      <c r="F106" s="61"/>
      <c r="G106" s="62"/>
      <c r="H106" s="62"/>
      <c r="I106" s="62"/>
    </row>
    <row r="107" spans="1:250" ht="14.4" customHeight="1">
      <c r="A107" s="28" t="s">
        <v>22</v>
      </c>
      <c r="B107" s="28"/>
      <c r="C107" s="22"/>
      <c r="D107" s="28" t="s">
        <v>5</v>
      </c>
      <c r="E107" s="28"/>
      <c r="F107" s="22"/>
      <c r="G107" s="29">
        <v>80000</v>
      </c>
      <c r="H107" s="29">
        <v>461</v>
      </c>
      <c r="I107" s="29">
        <v>350</v>
      </c>
    </row>
    <row r="108" spans="1:250" ht="14.4" customHeight="1">
      <c r="A108" s="52" t="s">
        <v>22</v>
      </c>
      <c r="B108" s="52"/>
      <c r="C108" s="52"/>
      <c r="D108" s="52" t="s">
        <v>6</v>
      </c>
      <c r="E108" s="52"/>
      <c r="F108" s="21"/>
      <c r="G108" s="53">
        <v>70000</v>
      </c>
      <c r="H108" s="53">
        <v>295</v>
      </c>
      <c r="I108" s="53">
        <v>250</v>
      </c>
    </row>
    <row r="109" spans="1:250" ht="14.4" customHeight="1">
      <c r="A109" s="28"/>
      <c r="B109" s="28"/>
      <c r="C109" s="28"/>
      <c r="D109" s="28"/>
      <c r="E109" s="28"/>
      <c r="F109" s="22"/>
      <c r="G109" s="29"/>
      <c r="H109" s="29"/>
      <c r="I109" s="29"/>
    </row>
    <row r="110" spans="1:250" ht="14.4" customHeight="1">
      <c r="A110" s="71" t="s">
        <v>23</v>
      </c>
      <c r="B110" s="21"/>
      <c r="C110" s="21"/>
      <c r="D110" s="21" t="s">
        <v>26</v>
      </c>
      <c r="E110" s="21"/>
      <c r="F110" s="21"/>
      <c r="G110" s="53">
        <v>20000</v>
      </c>
      <c r="H110" s="53">
        <v>123</v>
      </c>
      <c r="I110" s="53">
        <v>150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</row>
    <row r="111" spans="1:250" ht="14.4" customHeight="1">
      <c r="A111" s="28"/>
      <c r="B111" s="28"/>
      <c r="C111" s="28"/>
      <c r="D111" s="28"/>
      <c r="E111" s="28"/>
      <c r="F111" s="22"/>
      <c r="G111" s="29"/>
      <c r="H111" s="29"/>
      <c r="I111" s="29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</row>
    <row r="112" spans="1:250" ht="14.4" customHeight="1">
      <c r="A112" s="52" t="s">
        <v>2</v>
      </c>
      <c r="B112" s="70"/>
      <c r="C112" s="21"/>
      <c r="D112" s="21"/>
      <c r="E112" s="21"/>
      <c r="F112" s="21"/>
      <c r="G112" s="53">
        <v>39133</v>
      </c>
      <c r="H112" s="53">
        <v>552</v>
      </c>
      <c r="I112" s="53">
        <v>190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</row>
    <row r="113" spans="1:250" ht="14.4" customHeight="1">
      <c r="A113" s="28"/>
      <c r="B113" s="77"/>
      <c r="C113" s="22"/>
      <c r="D113" s="22"/>
      <c r="E113" s="22"/>
      <c r="F113" s="22"/>
      <c r="G113" s="29"/>
      <c r="H113" s="29"/>
      <c r="I113" s="29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</row>
    <row r="114" spans="1:250" ht="14.4" customHeight="1">
      <c r="A114" s="52" t="s">
        <v>7</v>
      </c>
      <c r="B114" s="70"/>
      <c r="C114" s="21"/>
      <c r="D114" s="21"/>
      <c r="E114" s="21"/>
      <c r="F114" s="21"/>
      <c r="G114" s="53">
        <v>5811</v>
      </c>
      <c r="H114" s="53">
        <v>85</v>
      </c>
      <c r="I114" s="53">
        <v>38</v>
      </c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</row>
    <row r="115" spans="1:250" ht="14.4" customHeight="1">
      <c r="A115" s="28" t="s">
        <v>8</v>
      </c>
      <c r="B115" s="77"/>
      <c r="C115" s="22"/>
      <c r="D115" s="22"/>
      <c r="E115" s="22"/>
      <c r="F115" s="22"/>
      <c r="G115" s="29">
        <v>4266</v>
      </c>
      <c r="H115" s="29">
        <v>86</v>
      </c>
      <c r="I115" s="29">
        <v>62</v>
      </c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</row>
    <row r="116" spans="1:250" ht="14.4" customHeight="1">
      <c r="A116" s="52"/>
      <c r="B116" s="70"/>
      <c r="C116" s="21"/>
      <c r="D116" s="21"/>
      <c r="E116" s="21"/>
      <c r="F116" s="21"/>
      <c r="G116" s="53"/>
      <c r="H116" s="53"/>
      <c r="I116" s="53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</row>
    <row r="117" spans="1:250" ht="14.4" customHeight="1">
      <c r="A117" s="28" t="s">
        <v>24</v>
      </c>
      <c r="B117" s="28"/>
      <c r="C117" s="22"/>
      <c r="D117" s="22"/>
      <c r="E117" s="22"/>
      <c r="F117" s="22"/>
      <c r="G117" s="29">
        <v>25030</v>
      </c>
      <c r="H117" s="29">
        <v>607</v>
      </c>
      <c r="I117" s="29">
        <v>350</v>
      </c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</row>
    <row r="118" spans="1:250" ht="14.4" customHeight="1">
      <c r="A118" s="71" t="s">
        <v>25</v>
      </c>
      <c r="B118" s="71"/>
      <c r="C118" s="21"/>
      <c r="D118" s="21"/>
      <c r="E118" s="21"/>
      <c r="F118" s="21"/>
      <c r="G118" s="53">
        <v>1000</v>
      </c>
      <c r="H118" s="53">
        <v>24</v>
      </c>
      <c r="I118" s="53">
        <v>20</v>
      </c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</row>
    <row r="119" spans="1:250" ht="14.4" customHeight="1">
      <c r="A119" s="28"/>
      <c r="B119" s="77"/>
      <c r="C119" s="22"/>
      <c r="D119" s="22"/>
      <c r="E119" s="22"/>
      <c r="F119" s="22"/>
      <c r="G119" s="29"/>
      <c r="H119" s="29"/>
      <c r="I119" s="29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</row>
    <row r="120" spans="1:250" ht="14.4" customHeight="1">
      <c r="A120" s="54" t="s">
        <v>35</v>
      </c>
      <c r="B120" s="54"/>
      <c r="C120" s="55"/>
      <c r="D120" s="55"/>
      <c r="E120" s="55"/>
      <c r="F120" s="55"/>
      <c r="G120" s="56">
        <v>140000</v>
      </c>
      <c r="H120" s="56">
        <v>1000</v>
      </c>
      <c r="I120" s="56">
        <v>350</v>
      </c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</row>
    <row r="121" spans="1:250" ht="14.4" customHeight="1">
      <c r="A121" s="52"/>
      <c r="B121" s="52"/>
      <c r="C121" s="21"/>
      <c r="D121" s="21"/>
      <c r="E121" s="21"/>
      <c r="F121" s="21"/>
      <c r="G121" s="57">
        <f>SUM(G107:G120)</f>
        <v>385240</v>
      </c>
      <c r="H121" s="57">
        <f t="shared" ref="H121:I121" si="4">SUM(H107:H120)</f>
        <v>3233</v>
      </c>
      <c r="I121" s="57">
        <f t="shared" si="4"/>
        <v>1760</v>
      </c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</row>
    <row r="122" spans="1:250" ht="14.4" customHeight="1">
      <c r="A122" s="52"/>
      <c r="B122" s="52"/>
      <c r="C122" s="21"/>
      <c r="D122" s="21"/>
      <c r="E122" s="21"/>
      <c r="F122" s="21"/>
      <c r="G122" s="57"/>
      <c r="H122" s="57"/>
      <c r="I122" s="57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</row>
    <row r="123" spans="1:250" ht="6.75" customHeight="1">
      <c r="A123" s="52"/>
      <c r="B123" s="52"/>
      <c r="C123" s="21"/>
      <c r="D123" s="21"/>
      <c r="E123" s="21"/>
      <c r="F123" s="21"/>
      <c r="G123" s="53"/>
      <c r="H123" s="53"/>
      <c r="I123" s="53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</row>
    <row r="124" spans="1:250" ht="14.4" customHeight="1">
      <c r="A124" s="48" t="s">
        <v>52</v>
      </c>
      <c r="B124" s="69"/>
      <c r="C124" s="50"/>
      <c r="D124" s="50"/>
      <c r="E124" s="50"/>
      <c r="F124" s="50"/>
      <c r="G124" s="51" t="s">
        <v>45</v>
      </c>
      <c r="H124" s="51" t="s">
        <v>27</v>
      </c>
      <c r="I124" s="51" t="s">
        <v>4</v>
      </c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</row>
    <row r="125" spans="1:250" ht="14.4" customHeight="1">
      <c r="A125" s="52"/>
      <c r="B125" s="70"/>
      <c r="C125" s="21"/>
      <c r="D125" s="21"/>
      <c r="E125" s="21"/>
      <c r="F125" s="21"/>
      <c r="G125" s="53"/>
      <c r="H125" s="53"/>
      <c r="I125" s="53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</row>
    <row r="126" spans="1:250" ht="14.4" customHeight="1">
      <c r="A126" s="28" t="s">
        <v>34</v>
      </c>
      <c r="B126" s="28"/>
      <c r="C126" s="22"/>
      <c r="D126" s="22"/>
      <c r="E126" s="22"/>
      <c r="F126" s="22"/>
      <c r="G126" s="29">
        <v>69232</v>
      </c>
      <c r="H126" s="29">
        <v>1112</v>
      </c>
      <c r="I126" s="29">
        <v>249</v>
      </c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</row>
    <row r="127" spans="1:250" ht="14.4" customHeight="1">
      <c r="A127" s="52"/>
      <c r="B127" s="52"/>
      <c r="C127" s="21"/>
      <c r="D127" s="21"/>
      <c r="E127" s="21"/>
      <c r="F127" s="21"/>
      <c r="G127" s="53"/>
      <c r="H127" s="53"/>
      <c r="I127" s="5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</row>
    <row r="128" spans="1:250" ht="14.4" customHeight="1">
      <c r="A128" s="28" t="s">
        <v>9</v>
      </c>
      <c r="B128" s="28"/>
      <c r="C128" s="22"/>
      <c r="D128" s="22"/>
      <c r="E128" s="22"/>
      <c r="F128" s="22"/>
      <c r="G128" s="29">
        <v>67103</v>
      </c>
      <c r="H128" s="29">
        <v>781</v>
      </c>
      <c r="I128" s="29">
        <v>205</v>
      </c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</row>
    <row r="129" spans="1:250" ht="14.4" customHeight="1">
      <c r="A129" s="52"/>
      <c r="B129" s="52"/>
      <c r="C129" s="21"/>
      <c r="D129" s="21"/>
      <c r="E129" s="21"/>
      <c r="F129" s="21"/>
      <c r="G129" s="53"/>
      <c r="H129" s="53"/>
      <c r="I129" s="53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</row>
    <row r="130" spans="1:250" ht="14.4" customHeight="1">
      <c r="A130" s="28" t="s">
        <v>29</v>
      </c>
      <c r="B130" s="28"/>
      <c r="C130" s="77"/>
      <c r="D130" s="77"/>
      <c r="E130" s="77"/>
      <c r="F130" s="22"/>
      <c r="G130" s="29">
        <v>16550</v>
      </c>
      <c r="H130" s="29">
        <v>218</v>
      </c>
      <c r="I130" s="29">
        <v>123</v>
      </c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</row>
    <row r="131" spans="1:250" ht="14.4" customHeight="1">
      <c r="A131" s="52" t="s">
        <v>28</v>
      </c>
      <c r="B131" s="52"/>
      <c r="C131" s="70"/>
      <c r="D131" s="70"/>
      <c r="E131" s="70"/>
      <c r="F131" s="21"/>
      <c r="G131" s="53">
        <v>8966</v>
      </c>
      <c r="H131" s="53">
        <v>137</v>
      </c>
      <c r="I131" s="53">
        <v>107</v>
      </c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</row>
    <row r="132" spans="1:250" ht="14.4" customHeight="1">
      <c r="A132" s="38" t="s">
        <v>12</v>
      </c>
      <c r="B132" s="28"/>
      <c r="C132" s="38"/>
      <c r="D132" s="77"/>
      <c r="E132" s="77"/>
      <c r="F132" s="22"/>
      <c r="G132" s="29">
        <v>11732</v>
      </c>
      <c r="H132" s="29">
        <v>181</v>
      </c>
      <c r="I132" s="29">
        <v>130</v>
      </c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</row>
    <row r="133" spans="1:250" ht="14.4" customHeight="1">
      <c r="A133" s="71"/>
      <c r="B133" s="52"/>
      <c r="C133" s="71"/>
      <c r="D133" s="70"/>
      <c r="E133" s="70"/>
      <c r="F133" s="21"/>
      <c r="G133" s="53"/>
      <c r="H133" s="53"/>
      <c r="I133" s="53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  <c r="IP133" s="2"/>
    </row>
    <row r="134" spans="1:250" ht="14.4" customHeight="1">
      <c r="A134" s="28" t="s">
        <v>10</v>
      </c>
      <c r="B134" s="28"/>
      <c r="C134" s="22"/>
      <c r="D134" s="22"/>
      <c r="E134" s="22"/>
      <c r="F134" s="22"/>
      <c r="G134" s="29">
        <v>13632</v>
      </c>
      <c r="H134" s="29">
        <v>194</v>
      </c>
      <c r="I134" s="29">
        <v>124</v>
      </c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  <c r="IP134" s="2"/>
    </row>
    <row r="135" spans="1:250" ht="14.4" customHeight="1">
      <c r="A135" s="52"/>
      <c r="B135" s="52"/>
      <c r="C135" s="21"/>
      <c r="D135" s="21"/>
      <c r="E135" s="21"/>
      <c r="F135" s="21"/>
      <c r="G135" s="53"/>
      <c r="H135" s="53"/>
      <c r="I135" s="53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  <c r="IN135" s="2"/>
      <c r="IO135" s="2"/>
      <c r="IP135" s="2"/>
    </row>
    <row r="136" spans="1:250" ht="14.4" customHeight="1">
      <c r="A136" s="28" t="s">
        <v>11</v>
      </c>
      <c r="B136" s="28"/>
      <c r="C136" s="77"/>
      <c r="D136" s="77"/>
      <c r="E136" s="77"/>
      <c r="F136" s="22"/>
      <c r="G136" s="29">
        <v>3933</v>
      </c>
      <c r="H136" s="29">
        <v>57</v>
      </c>
      <c r="I136" s="29">
        <v>37</v>
      </c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  <c r="IN136" s="2"/>
      <c r="IO136" s="2"/>
      <c r="IP136" s="2"/>
    </row>
    <row r="137" spans="1:250" ht="14.4" customHeight="1">
      <c r="A137" s="52"/>
      <c r="B137" s="52"/>
      <c r="C137" s="70"/>
      <c r="D137" s="70"/>
      <c r="E137" s="70"/>
      <c r="F137" s="21"/>
      <c r="G137" s="53"/>
      <c r="H137" s="53"/>
      <c r="I137" s="53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  <c r="IP137" s="2"/>
    </row>
    <row r="138" spans="1:250" ht="14.4" customHeight="1">
      <c r="A138" s="28" t="s">
        <v>13</v>
      </c>
      <c r="B138" s="28"/>
      <c r="C138" s="22"/>
      <c r="D138" s="22"/>
      <c r="E138" s="22"/>
      <c r="F138" s="22"/>
      <c r="G138" s="29">
        <v>44063</v>
      </c>
      <c r="H138" s="29">
        <v>538</v>
      </c>
      <c r="I138" s="29">
        <v>271</v>
      </c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  <c r="IN138" s="2"/>
      <c r="IO138" s="2"/>
      <c r="IP138" s="2"/>
    </row>
    <row r="139" spans="1:250">
      <c r="A139" s="52"/>
      <c r="B139" s="52"/>
      <c r="C139" s="21"/>
      <c r="D139" s="21"/>
      <c r="E139" s="21"/>
      <c r="F139" s="21"/>
      <c r="G139" s="53"/>
      <c r="H139" s="53"/>
      <c r="I139" s="53"/>
    </row>
    <row r="140" spans="1:250">
      <c r="A140" s="28" t="s">
        <v>14</v>
      </c>
      <c r="B140" s="28"/>
      <c r="C140" s="38"/>
      <c r="D140" s="22"/>
      <c r="E140" s="22"/>
      <c r="F140" s="22"/>
      <c r="G140" s="29">
        <v>10187</v>
      </c>
      <c r="H140" s="29">
        <v>190</v>
      </c>
      <c r="I140" s="29">
        <v>164</v>
      </c>
    </row>
    <row r="141" spans="1:250">
      <c r="A141" s="54" t="s">
        <v>15</v>
      </c>
      <c r="B141" s="54"/>
      <c r="C141" s="78"/>
      <c r="D141" s="55"/>
      <c r="E141" s="55"/>
      <c r="F141" s="55"/>
      <c r="G141" s="56">
        <v>14942</v>
      </c>
      <c r="H141" s="56">
        <v>333</v>
      </c>
      <c r="I141" s="56">
        <v>300</v>
      </c>
    </row>
    <row r="142" spans="1:250" ht="14.4" customHeight="1">
      <c r="A142" s="52"/>
      <c r="B142" s="52"/>
      <c r="C142" s="21"/>
      <c r="D142" s="21"/>
      <c r="E142" s="21"/>
      <c r="F142" s="21"/>
      <c r="G142" s="68">
        <f>SUM(G126:G141)</f>
        <v>260340</v>
      </c>
      <c r="H142" s="68">
        <f t="shared" ref="H142:I142" si="5">SUM(H126:H141)</f>
        <v>3741</v>
      </c>
      <c r="I142" s="68">
        <f t="shared" si="5"/>
        <v>1710</v>
      </c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2"/>
      <c r="IM142" s="2"/>
      <c r="IN142" s="2"/>
      <c r="IO142" s="2"/>
      <c r="IP142" s="2"/>
    </row>
    <row r="143" spans="1:250" ht="14.4" customHeight="1">
      <c r="A143" s="52"/>
      <c r="B143" s="52"/>
      <c r="C143" s="21"/>
      <c r="D143" s="21"/>
      <c r="E143" s="21"/>
      <c r="F143" s="21"/>
      <c r="G143" s="68"/>
      <c r="H143" s="68"/>
      <c r="I143" s="68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  <c r="IL143" s="2"/>
      <c r="IM143" s="2"/>
      <c r="IN143" s="2"/>
      <c r="IO143" s="2"/>
      <c r="IP143" s="2"/>
    </row>
    <row r="144" spans="1:250" ht="6.75" customHeight="1">
      <c r="A144" s="79"/>
      <c r="B144" s="79"/>
      <c r="C144" s="79"/>
      <c r="D144" s="79"/>
      <c r="E144" s="79"/>
      <c r="F144" s="79"/>
      <c r="G144" s="80"/>
      <c r="H144" s="80"/>
      <c r="I144" s="80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2"/>
      <c r="IM144" s="2"/>
      <c r="IN144" s="2"/>
      <c r="IO144" s="2"/>
      <c r="IP144" s="2"/>
    </row>
    <row r="145" spans="1:250" ht="14.4" customHeight="1">
      <c r="A145" s="48" t="s">
        <v>53</v>
      </c>
      <c r="B145" s="69"/>
      <c r="C145" s="50"/>
      <c r="D145" s="50"/>
      <c r="E145" s="50"/>
      <c r="F145" s="50"/>
      <c r="G145" s="51" t="s">
        <v>45</v>
      </c>
      <c r="H145" s="51" t="s">
        <v>27</v>
      </c>
      <c r="I145" s="51" t="s">
        <v>4</v>
      </c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  <c r="IN145" s="2"/>
      <c r="IO145" s="2"/>
      <c r="IP145" s="2"/>
    </row>
    <row r="146" spans="1:250" ht="14.4" customHeight="1">
      <c r="A146" s="52"/>
      <c r="B146" s="70"/>
      <c r="C146" s="21"/>
      <c r="D146" s="21"/>
      <c r="E146" s="21"/>
      <c r="F146" s="21"/>
      <c r="G146" s="53"/>
      <c r="H146" s="53"/>
      <c r="I146" s="53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  <c r="IM146" s="2"/>
      <c r="IN146" s="2"/>
      <c r="IO146" s="2"/>
      <c r="IP146" s="2"/>
    </row>
    <row r="147" spans="1:250" ht="14.4" customHeight="1">
      <c r="A147" s="32" t="s">
        <v>33</v>
      </c>
      <c r="B147" s="32"/>
      <c r="C147" s="36"/>
      <c r="D147" s="36"/>
      <c r="E147" s="36"/>
      <c r="F147" s="36"/>
      <c r="G147" s="30">
        <v>574993</v>
      </c>
      <c r="H147" s="30">
        <v>4511</v>
      </c>
      <c r="I147" s="30">
        <v>356</v>
      </c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/>
      <c r="IL147" s="2"/>
      <c r="IM147" s="2"/>
      <c r="IN147" s="2"/>
      <c r="IO147" s="2"/>
      <c r="IP147" s="2"/>
    </row>
    <row r="148" spans="1:250" ht="14.4" customHeight="1">
      <c r="A148" s="64" t="s">
        <v>54</v>
      </c>
      <c r="B148" s="52"/>
      <c r="C148" s="21"/>
      <c r="D148" s="21"/>
      <c r="E148" s="21"/>
      <c r="F148" s="21"/>
      <c r="G148" s="57">
        <f>SUM(G147:G147)</f>
        <v>574993</v>
      </c>
      <c r="H148" s="57">
        <f>SUM(H147:H147)</f>
        <v>4511</v>
      </c>
      <c r="I148" s="57">
        <f>SUM(I147:I147)</f>
        <v>356</v>
      </c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  <c r="IL148" s="2"/>
      <c r="IM148" s="2"/>
      <c r="IN148" s="2"/>
      <c r="IO148" s="2"/>
      <c r="IP148" s="2"/>
    </row>
    <row r="149" spans="1:250" ht="14.4" customHeight="1">
      <c r="A149" s="52"/>
      <c r="B149" s="52"/>
      <c r="C149" s="21"/>
      <c r="D149" s="21"/>
      <c r="E149" s="21"/>
      <c r="F149" s="21"/>
      <c r="G149" s="57"/>
      <c r="H149" s="57"/>
      <c r="I149" s="57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2"/>
      <c r="IM149" s="2"/>
      <c r="IN149" s="2"/>
      <c r="IO149" s="2"/>
      <c r="IP149" s="2"/>
    </row>
    <row r="150" spans="1:250" ht="14.4" customHeight="1">
      <c r="A150" s="52"/>
      <c r="B150" s="52"/>
      <c r="C150" s="21"/>
      <c r="D150" s="21"/>
      <c r="E150" s="21"/>
      <c r="F150" s="21"/>
      <c r="G150" s="57"/>
      <c r="H150" s="57"/>
      <c r="I150" s="57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  <c r="IN150" s="2"/>
      <c r="IO150" s="2"/>
      <c r="IP150" s="2"/>
    </row>
    <row r="151" spans="1:250" ht="14.4" customHeight="1">
      <c r="A151" s="52"/>
      <c r="B151" s="52"/>
      <c r="C151" s="21"/>
      <c r="D151" s="21"/>
      <c r="E151" s="21"/>
      <c r="F151" s="21"/>
      <c r="G151" s="57"/>
      <c r="H151" s="57"/>
      <c r="I151" s="57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  <c r="IN151" s="2"/>
      <c r="IO151" s="2"/>
      <c r="IP151" s="2"/>
    </row>
    <row r="152" spans="1:250" s="17" customFormat="1" ht="14.4" customHeight="1">
      <c r="A152" s="84" t="s">
        <v>55</v>
      </c>
      <c r="B152" s="84"/>
      <c r="C152" s="84"/>
      <c r="D152" s="84"/>
      <c r="E152" s="84"/>
      <c r="F152" s="84"/>
      <c r="G152" s="84"/>
      <c r="H152" s="84"/>
      <c r="I152" s="84"/>
    </row>
    <row r="153" spans="1:250" s="17" customFormat="1" ht="14.4" customHeight="1">
      <c r="A153" s="85" t="s">
        <v>56</v>
      </c>
      <c r="B153" s="85"/>
      <c r="C153" s="85"/>
      <c r="D153" s="85"/>
      <c r="E153" s="85"/>
      <c r="F153" s="85"/>
      <c r="G153" s="85"/>
      <c r="H153" s="85"/>
      <c r="I153" s="85"/>
    </row>
    <row r="154" spans="1:250" s="17" customFormat="1" ht="14.4" customHeight="1">
      <c r="A154" s="23"/>
      <c r="B154" s="23"/>
      <c r="C154" s="31"/>
      <c r="D154" s="31"/>
      <c r="E154" s="31"/>
      <c r="F154" s="31"/>
      <c r="G154" s="31"/>
      <c r="H154" s="24"/>
      <c r="I154" s="24"/>
    </row>
    <row r="155" spans="1:250" s="17" customFormat="1" ht="14.4" customHeight="1">
      <c r="A155" s="23"/>
      <c r="B155" s="23"/>
      <c r="C155" s="31"/>
      <c r="D155" s="31"/>
      <c r="E155" s="31"/>
      <c r="F155" s="31"/>
      <c r="G155" s="31"/>
      <c r="H155" s="24"/>
      <c r="I155" s="24"/>
    </row>
    <row r="156" spans="1:250" ht="14.4" customHeight="1">
      <c r="A156" s="43"/>
      <c r="B156" s="47"/>
      <c r="C156" s="44"/>
      <c r="D156" s="44"/>
      <c r="E156" s="44"/>
      <c r="F156" s="44"/>
      <c r="G156" s="44"/>
      <c r="H156" s="45"/>
      <c r="I156" s="45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/>
      <c r="IL156" s="2"/>
      <c r="IM156" s="2"/>
      <c r="IN156" s="2"/>
      <c r="IO156" s="2"/>
      <c r="IP156" s="2"/>
    </row>
    <row r="157" spans="1:250" ht="14.4" customHeight="1">
      <c r="A157" s="23"/>
      <c r="B157" s="25"/>
      <c r="C157" s="31"/>
      <c r="D157" s="31"/>
      <c r="E157" s="31"/>
      <c r="F157" s="31"/>
      <c r="G157" s="31"/>
      <c r="H157" s="24"/>
      <c r="I157" s="24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  <c r="II157" s="2"/>
      <c r="IJ157" s="2"/>
      <c r="IK157" s="2"/>
      <c r="IL157" s="2"/>
      <c r="IM157" s="2"/>
      <c r="IN157" s="2"/>
      <c r="IO157" s="2"/>
      <c r="IP157" s="2"/>
    </row>
    <row r="158" spans="1:250" ht="14.4" customHeight="1">
      <c r="A158" s="23"/>
      <c r="B158" s="23"/>
      <c r="C158" s="31"/>
      <c r="D158" s="31"/>
      <c r="E158" s="31"/>
      <c r="F158" s="31"/>
      <c r="G158" s="31"/>
      <c r="H158" s="24"/>
      <c r="I158" s="24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/>
      <c r="IL158" s="2"/>
      <c r="IM158" s="2"/>
      <c r="IN158" s="2"/>
      <c r="IO158" s="2"/>
      <c r="IP158" s="2"/>
    </row>
    <row r="159" spans="1:250" ht="14.4" customHeight="1">
      <c r="A159" s="23"/>
      <c r="B159" s="23"/>
      <c r="C159" s="31"/>
      <c r="D159" s="31"/>
      <c r="E159" s="31"/>
      <c r="F159" s="31"/>
      <c r="G159" s="31"/>
      <c r="H159" s="24"/>
      <c r="I159" s="24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  <c r="IJ159" s="2"/>
      <c r="IK159" s="2"/>
      <c r="IL159" s="2"/>
      <c r="IM159" s="2"/>
      <c r="IN159" s="2"/>
      <c r="IO159" s="2"/>
      <c r="IP159" s="2"/>
    </row>
    <row r="160" spans="1:250" ht="14.4" customHeight="1">
      <c r="A160" s="23"/>
      <c r="B160" s="23"/>
      <c r="C160" s="31"/>
      <c r="D160" s="31"/>
      <c r="E160" s="31"/>
      <c r="F160" s="31"/>
      <c r="G160" s="31"/>
      <c r="H160" s="24"/>
      <c r="I160" s="24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/>
      <c r="IL160" s="2"/>
      <c r="IM160" s="2"/>
      <c r="IN160" s="2"/>
      <c r="IO160" s="2"/>
      <c r="IP160" s="2"/>
    </row>
    <row r="161" spans="1:250" ht="14.4" customHeight="1">
      <c r="A161" s="23"/>
      <c r="B161" s="23"/>
      <c r="C161" s="31"/>
      <c r="D161" s="31"/>
      <c r="E161" s="31"/>
      <c r="F161" s="31"/>
      <c r="G161" s="31"/>
      <c r="H161" s="24"/>
      <c r="I161" s="24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  <c r="IM161" s="2"/>
      <c r="IN161" s="2"/>
      <c r="IO161" s="2"/>
      <c r="IP161" s="2"/>
    </row>
    <row r="162" spans="1:250" ht="14.4" customHeight="1">
      <c r="A162" s="23"/>
      <c r="B162" s="23"/>
      <c r="C162" s="25"/>
      <c r="D162" s="25"/>
      <c r="E162" s="25"/>
      <c r="F162" s="31"/>
      <c r="G162" s="31"/>
      <c r="H162" s="24"/>
      <c r="I162" s="24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  <c r="IM162" s="2"/>
      <c r="IN162" s="2"/>
      <c r="IO162" s="2"/>
      <c r="IP162" s="2"/>
    </row>
    <row r="163" spans="1:250" ht="14.4" customHeight="1">
      <c r="A163" s="23"/>
      <c r="B163" s="23"/>
      <c r="C163" s="25"/>
      <c r="D163" s="25"/>
      <c r="E163" s="25"/>
      <c r="F163" s="31"/>
      <c r="G163" s="31"/>
      <c r="H163" s="24"/>
      <c r="I163" s="24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  <c r="IM163" s="2"/>
      <c r="IN163" s="2"/>
      <c r="IO163" s="2"/>
      <c r="IP163" s="2"/>
    </row>
    <row r="164" spans="1:250" ht="14.4" customHeight="1">
      <c r="A164" s="26"/>
      <c r="B164" s="23"/>
      <c r="C164" s="26"/>
      <c r="D164" s="25"/>
      <c r="E164" s="25"/>
      <c r="F164" s="31"/>
      <c r="G164" s="31"/>
      <c r="H164" s="24"/>
      <c r="I164" s="24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  <c r="IM164" s="2"/>
      <c r="IN164" s="2"/>
      <c r="IO164" s="2"/>
      <c r="IP164" s="2"/>
    </row>
    <row r="165" spans="1:250" ht="14.4" customHeight="1">
      <c r="A165" s="26"/>
      <c r="B165" s="23"/>
      <c r="C165" s="26"/>
      <c r="D165" s="25"/>
      <c r="E165" s="25"/>
      <c r="F165" s="31"/>
      <c r="G165" s="31"/>
      <c r="H165" s="24"/>
      <c r="I165" s="24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  <c r="IP165" s="2"/>
    </row>
    <row r="166" spans="1:250" ht="14.4" customHeight="1">
      <c r="A166" s="23"/>
      <c r="B166" s="23"/>
      <c r="C166" s="31"/>
      <c r="D166" s="31"/>
      <c r="E166" s="31"/>
      <c r="F166" s="31"/>
      <c r="G166" s="31"/>
      <c r="H166" s="24"/>
      <c r="I166" s="24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/>
      <c r="IL166" s="2"/>
      <c r="IM166" s="2"/>
      <c r="IN166" s="2"/>
      <c r="IO166" s="2"/>
      <c r="IP166" s="2"/>
    </row>
    <row r="167" spans="1:250" ht="14.4" customHeight="1">
      <c r="A167" s="23"/>
      <c r="B167" s="23"/>
      <c r="C167" s="31"/>
      <c r="D167" s="31"/>
      <c r="E167" s="31"/>
      <c r="F167" s="31"/>
      <c r="G167" s="31"/>
      <c r="H167" s="24"/>
      <c r="I167" s="24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  <c r="IM167" s="2"/>
      <c r="IN167" s="2"/>
      <c r="IO167" s="2"/>
      <c r="IP167" s="2"/>
    </row>
    <row r="168" spans="1:250" ht="14.4" customHeight="1">
      <c r="A168" s="23"/>
      <c r="B168" s="23"/>
      <c r="C168" s="25"/>
      <c r="D168" s="25"/>
      <c r="E168" s="25"/>
      <c r="F168" s="31"/>
      <c r="G168" s="31"/>
      <c r="H168" s="24"/>
      <c r="I168" s="24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  <c r="IM168" s="2"/>
      <c r="IN168" s="2"/>
      <c r="IO168" s="2"/>
      <c r="IP168" s="2"/>
    </row>
    <row r="169" spans="1:250" ht="14.4" customHeight="1">
      <c r="A169" s="23"/>
      <c r="B169" s="23"/>
      <c r="C169" s="25"/>
      <c r="D169" s="25"/>
      <c r="E169" s="25"/>
      <c r="F169" s="31"/>
      <c r="G169" s="31"/>
      <c r="H169" s="24"/>
      <c r="I169" s="24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  <c r="IL169" s="2"/>
      <c r="IM169" s="2"/>
      <c r="IN169" s="2"/>
      <c r="IO169" s="2"/>
      <c r="IP169" s="2"/>
    </row>
    <row r="170" spans="1:250" ht="14.4" customHeight="1">
      <c r="A170" s="23"/>
      <c r="B170" s="23"/>
      <c r="C170" s="31"/>
      <c r="D170" s="31"/>
      <c r="E170" s="31"/>
      <c r="F170" s="31"/>
      <c r="G170" s="31"/>
      <c r="H170" s="24"/>
      <c r="I170" s="24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  <c r="IM170" s="2"/>
      <c r="IN170" s="2"/>
      <c r="IO170" s="2"/>
      <c r="IP170" s="2"/>
    </row>
    <row r="171" spans="1:250" ht="14.4" customHeight="1">
      <c r="A171" s="23"/>
      <c r="B171" s="23"/>
      <c r="C171" s="31"/>
      <c r="D171" s="31"/>
      <c r="E171" s="31"/>
      <c r="F171" s="31"/>
      <c r="G171" s="31"/>
      <c r="H171" s="24"/>
      <c r="I171" s="24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/>
      <c r="IL171" s="2"/>
      <c r="IM171" s="2"/>
      <c r="IN171" s="2"/>
      <c r="IO171" s="2"/>
      <c r="IP171" s="2"/>
    </row>
    <row r="172" spans="1:250" ht="14.4" customHeight="1">
      <c r="A172" s="23"/>
      <c r="B172" s="23"/>
      <c r="C172" s="26"/>
      <c r="D172" s="31"/>
      <c r="E172" s="31"/>
      <c r="F172" s="31"/>
      <c r="G172" s="31"/>
      <c r="H172" s="24"/>
      <c r="I172" s="24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  <c r="IM172" s="2"/>
      <c r="IN172" s="2"/>
      <c r="IO172" s="2"/>
      <c r="IP172" s="2"/>
    </row>
    <row r="173" spans="1:250" ht="14.4" customHeight="1">
      <c r="A173" s="23"/>
      <c r="B173" s="23"/>
      <c r="C173" s="26"/>
      <c r="D173" s="31"/>
      <c r="E173" s="31"/>
      <c r="F173" s="31"/>
      <c r="G173" s="31"/>
      <c r="H173" s="24"/>
      <c r="I173" s="24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  <c r="IL173" s="2"/>
      <c r="IM173" s="2"/>
      <c r="IN173" s="2"/>
      <c r="IO173" s="2"/>
      <c r="IP173" s="2"/>
    </row>
    <row r="174" spans="1:250" ht="14.4" customHeight="1">
      <c r="A174" s="23"/>
      <c r="B174" s="23"/>
      <c r="C174" s="26"/>
      <c r="D174" s="31"/>
      <c r="E174" s="31"/>
      <c r="F174" s="31"/>
      <c r="G174" s="31"/>
      <c r="H174" s="24"/>
      <c r="I174" s="24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/>
      <c r="IL174" s="2"/>
      <c r="IM174" s="2"/>
      <c r="IN174" s="2"/>
      <c r="IO174" s="2"/>
      <c r="IP174" s="2"/>
    </row>
    <row r="175" spans="1:250" ht="14.4" customHeight="1">
      <c r="A175" s="26"/>
      <c r="B175" s="23"/>
      <c r="C175" s="26"/>
      <c r="D175" s="31"/>
      <c r="E175" s="31"/>
      <c r="F175" s="31"/>
      <c r="G175" s="31"/>
      <c r="H175" s="24"/>
      <c r="I175" s="24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  <c r="IL175" s="2"/>
      <c r="IM175" s="2"/>
      <c r="IN175" s="2"/>
      <c r="IO175" s="2"/>
      <c r="IP175" s="2"/>
    </row>
    <row r="176" spans="1:250" ht="14.4" customHeight="1">
      <c r="A176" s="23"/>
      <c r="B176" s="23"/>
      <c r="C176" s="31"/>
      <c r="D176" s="31"/>
      <c r="E176" s="31"/>
      <c r="F176" s="31"/>
      <c r="G176" s="31"/>
      <c r="H176" s="24"/>
      <c r="I176" s="24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/>
      <c r="IL176" s="2"/>
      <c r="IM176" s="2"/>
      <c r="IN176" s="2"/>
      <c r="IO176" s="2"/>
      <c r="IP176" s="2"/>
    </row>
    <row r="177" spans="1:250" ht="14.4" customHeight="1">
      <c r="A177" s="23"/>
      <c r="B177" s="23"/>
      <c r="C177" s="31"/>
      <c r="D177" s="31"/>
      <c r="E177" s="31"/>
      <c r="F177" s="31"/>
      <c r="G177" s="31"/>
      <c r="H177" s="24"/>
      <c r="I177" s="24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  <c r="II177" s="2"/>
      <c r="IJ177" s="2"/>
      <c r="IK177" s="2"/>
      <c r="IL177" s="2"/>
      <c r="IM177" s="2"/>
      <c r="IN177" s="2"/>
      <c r="IO177" s="2"/>
      <c r="IP177" s="2"/>
    </row>
    <row r="178" spans="1:250" s="17" customFormat="1" ht="14.4" customHeight="1">
      <c r="A178" s="26"/>
      <c r="B178" s="26"/>
      <c r="C178" s="26"/>
      <c r="D178" s="26"/>
      <c r="E178" s="26"/>
      <c r="F178" s="26"/>
      <c r="G178" s="26"/>
      <c r="H178" s="24"/>
      <c r="I178" s="24"/>
    </row>
    <row r="179" spans="1:250" ht="14.4" customHeight="1">
      <c r="A179" s="23"/>
      <c r="B179" s="23"/>
      <c r="C179" s="31"/>
      <c r="D179" s="31"/>
      <c r="E179" s="31"/>
      <c r="F179" s="31"/>
      <c r="G179" s="31"/>
      <c r="H179" s="46"/>
      <c r="I179" s="46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  <c r="II179" s="2"/>
      <c r="IJ179" s="2"/>
      <c r="IK179" s="2"/>
      <c r="IL179" s="2"/>
      <c r="IM179" s="2"/>
      <c r="IN179" s="2"/>
      <c r="IO179" s="2"/>
      <c r="IP179" s="2"/>
    </row>
    <row r="180" spans="1:250" ht="14.4" customHeight="1">
      <c r="A180" s="23"/>
      <c r="B180" s="23"/>
      <c r="C180" s="31"/>
      <c r="D180" s="31"/>
      <c r="E180" s="31"/>
      <c r="F180" s="31"/>
      <c r="G180" s="31"/>
      <c r="H180" s="46"/>
      <c r="I180" s="46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/>
      <c r="IL180" s="2"/>
      <c r="IM180" s="2"/>
      <c r="IN180" s="2"/>
      <c r="IO180" s="2"/>
      <c r="IP180" s="2"/>
    </row>
    <row r="181" spans="1:250" ht="14.4" customHeight="1">
      <c r="A181" s="23"/>
      <c r="B181" s="23"/>
      <c r="C181" s="31"/>
      <c r="D181" s="31"/>
      <c r="E181" s="31"/>
      <c r="F181" s="31"/>
      <c r="G181" s="31"/>
      <c r="H181" s="46"/>
      <c r="I181" s="46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  <c r="IF181" s="2"/>
      <c r="IG181" s="2"/>
      <c r="IH181" s="2"/>
      <c r="II181" s="2"/>
      <c r="IJ181" s="2"/>
      <c r="IK181" s="2"/>
      <c r="IL181" s="2"/>
      <c r="IM181" s="2"/>
      <c r="IN181" s="2"/>
      <c r="IO181" s="2"/>
      <c r="IP181" s="2"/>
    </row>
    <row r="182" spans="1:250" ht="14.4" customHeight="1">
      <c r="A182" s="23"/>
      <c r="B182" s="23"/>
      <c r="C182" s="31"/>
      <c r="D182" s="31"/>
      <c r="E182" s="31"/>
      <c r="F182" s="31"/>
      <c r="G182" s="31"/>
      <c r="H182" s="46"/>
      <c r="I182" s="46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/>
      <c r="IL182" s="2"/>
      <c r="IM182" s="2"/>
      <c r="IN182" s="2"/>
      <c r="IO182" s="2"/>
      <c r="IP182" s="2"/>
    </row>
    <row r="183" spans="1:250" ht="14.4" customHeight="1">
      <c r="A183" s="23"/>
      <c r="B183" s="23"/>
      <c r="C183" s="31"/>
      <c r="D183" s="31"/>
      <c r="E183" s="31"/>
      <c r="F183" s="31"/>
      <c r="G183" s="31"/>
      <c r="H183" s="46"/>
      <c r="I183" s="46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  <c r="II183" s="2"/>
      <c r="IJ183" s="2"/>
      <c r="IK183" s="2"/>
      <c r="IL183" s="2"/>
      <c r="IM183" s="2"/>
      <c r="IN183" s="2"/>
      <c r="IO183" s="2"/>
      <c r="IP183" s="2"/>
    </row>
    <row r="184" spans="1:250" ht="14.4" customHeight="1">
      <c r="A184" s="23"/>
      <c r="B184" s="23"/>
      <c r="C184" s="31"/>
      <c r="D184" s="31"/>
      <c r="E184" s="31"/>
      <c r="F184" s="31"/>
      <c r="G184" s="31"/>
      <c r="H184" s="46"/>
      <c r="I184" s="46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/>
      <c r="IL184" s="2"/>
      <c r="IM184" s="2"/>
      <c r="IN184" s="2"/>
      <c r="IO184" s="2"/>
      <c r="IP184" s="2"/>
    </row>
    <row r="185" spans="1:250" ht="14.4" customHeight="1">
      <c r="A185" s="23"/>
      <c r="B185" s="23"/>
      <c r="C185" s="31"/>
      <c r="D185" s="31"/>
      <c r="E185" s="31"/>
      <c r="F185" s="31"/>
      <c r="G185" s="31"/>
      <c r="H185" s="46"/>
      <c r="I185" s="46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  <c r="II185" s="2"/>
      <c r="IJ185" s="2"/>
      <c r="IK185" s="2"/>
      <c r="IL185" s="2"/>
      <c r="IM185" s="2"/>
      <c r="IN185" s="2"/>
      <c r="IO185" s="2"/>
      <c r="IP185" s="2"/>
    </row>
    <row r="186" spans="1:250" ht="14.4" customHeight="1">
      <c r="A186" s="23"/>
      <c r="B186" s="23"/>
      <c r="C186" s="31"/>
      <c r="D186" s="31"/>
      <c r="E186" s="31"/>
      <c r="F186" s="31"/>
      <c r="G186" s="31"/>
      <c r="H186" s="46"/>
      <c r="I186" s="46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  <c r="II186" s="2"/>
      <c r="IJ186" s="2"/>
      <c r="IK186" s="2"/>
      <c r="IL186" s="2"/>
      <c r="IM186" s="2"/>
      <c r="IN186" s="2"/>
      <c r="IO186" s="2"/>
      <c r="IP186" s="2"/>
    </row>
    <row r="187" spans="1:250" ht="14.4" customHeight="1">
      <c r="A187" s="23"/>
      <c r="B187" s="23"/>
      <c r="C187" s="31"/>
      <c r="D187" s="31"/>
      <c r="E187" s="31"/>
      <c r="F187" s="31"/>
      <c r="G187" s="31"/>
      <c r="H187" s="46"/>
      <c r="I187" s="46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  <c r="HT187" s="2"/>
      <c r="HU187" s="2"/>
      <c r="HV187" s="2"/>
      <c r="HW187" s="2"/>
      <c r="HX187" s="2"/>
      <c r="HY187" s="2"/>
      <c r="HZ187" s="2"/>
      <c r="IA187" s="2"/>
      <c r="IB187" s="2"/>
      <c r="IC187" s="2"/>
      <c r="ID187" s="2"/>
      <c r="IE187" s="2"/>
      <c r="IF187" s="2"/>
      <c r="IG187" s="2"/>
      <c r="IH187" s="2"/>
      <c r="II187" s="2"/>
      <c r="IJ187" s="2"/>
      <c r="IK187" s="2"/>
      <c r="IL187" s="2"/>
      <c r="IM187" s="2"/>
      <c r="IN187" s="2"/>
      <c r="IO187" s="2"/>
      <c r="IP187" s="2"/>
    </row>
    <row r="188" spans="1:250" ht="14.4" customHeight="1">
      <c r="A188" s="23"/>
      <c r="B188" s="23"/>
      <c r="C188" s="31"/>
      <c r="D188" s="31"/>
      <c r="E188" s="31"/>
      <c r="F188" s="31"/>
      <c r="G188" s="31"/>
      <c r="H188" s="46"/>
      <c r="I188" s="46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  <c r="IJ188" s="2"/>
      <c r="IK188" s="2"/>
      <c r="IL188" s="2"/>
      <c r="IM188" s="2"/>
      <c r="IN188" s="2"/>
      <c r="IO188" s="2"/>
      <c r="IP188" s="2"/>
    </row>
    <row r="189" spans="1:250" ht="14.4" customHeight="1">
      <c r="A189" s="23"/>
      <c r="B189" s="23"/>
      <c r="C189" s="31"/>
      <c r="D189" s="31"/>
      <c r="E189" s="31"/>
      <c r="F189" s="31"/>
      <c r="G189" s="31"/>
      <c r="H189" s="46"/>
      <c r="I189" s="46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  <c r="IE189" s="2"/>
      <c r="IF189" s="2"/>
      <c r="IG189" s="2"/>
      <c r="IH189" s="2"/>
      <c r="II189" s="2"/>
      <c r="IJ189" s="2"/>
      <c r="IK189" s="2"/>
      <c r="IL189" s="2"/>
      <c r="IM189" s="2"/>
      <c r="IN189" s="2"/>
      <c r="IO189" s="2"/>
      <c r="IP189" s="2"/>
    </row>
    <row r="190" spans="1:250" ht="14.4" customHeight="1">
      <c r="A190" s="23"/>
      <c r="B190" s="23"/>
      <c r="C190" s="31"/>
      <c r="D190" s="31"/>
      <c r="E190" s="31"/>
      <c r="F190" s="31"/>
      <c r="G190" s="31"/>
      <c r="H190" s="46"/>
      <c r="I190" s="46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/>
      <c r="IL190" s="2"/>
      <c r="IM190" s="2"/>
      <c r="IN190" s="2"/>
      <c r="IO190" s="2"/>
      <c r="IP190" s="2"/>
    </row>
    <row r="191" spans="1:250" ht="14.4" customHeight="1">
      <c r="A191" s="23"/>
      <c r="B191" s="23"/>
      <c r="C191" s="31"/>
      <c r="D191" s="31"/>
      <c r="E191" s="31"/>
      <c r="F191" s="31"/>
      <c r="G191" s="31"/>
      <c r="H191" s="46"/>
      <c r="I191" s="46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  <c r="II191" s="2"/>
      <c r="IJ191" s="2"/>
      <c r="IK191" s="2"/>
      <c r="IL191" s="2"/>
      <c r="IM191" s="2"/>
      <c r="IN191" s="2"/>
      <c r="IO191" s="2"/>
      <c r="IP191" s="2"/>
    </row>
    <row r="192" spans="1:250" ht="14.4" customHeight="1">
      <c r="A192" s="23"/>
      <c r="B192" s="23"/>
      <c r="C192" s="31"/>
      <c r="D192" s="31"/>
      <c r="E192" s="31"/>
      <c r="F192" s="31"/>
      <c r="G192" s="31"/>
      <c r="H192" s="46"/>
      <c r="I192" s="46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  <c r="IJ192" s="2"/>
      <c r="IK192" s="2"/>
      <c r="IL192" s="2"/>
      <c r="IM192" s="2"/>
      <c r="IN192" s="2"/>
      <c r="IO192" s="2"/>
      <c r="IP192" s="2"/>
    </row>
    <row r="193" spans="1:250" ht="14.4" customHeight="1">
      <c r="A193" s="23"/>
      <c r="B193" s="23"/>
      <c r="C193" s="31"/>
      <c r="D193" s="31"/>
      <c r="E193" s="31"/>
      <c r="F193" s="31"/>
      <c r="G193" s="31"/>
      <c r="H193" s="46"/>
      <c r="I193" s="46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  <c r="II193" s="2"/>
      <c r="IJ193" s="2"/>
      <c r="IK193" s="2"/>
      <c r="IL193" s="2"/>
      <c r="IM193" s="2"/>
      <c r="IN193" s="2"/>
      <c r="IO193" s="2"/>
      <c r="IP193" s="2"/>
    </row>
    <row r="194" spans="1:250" ht="14.4" customHeight="1">
      <c r="A194" s="23"/>
      <c r="B194" s="23"/>
      <c r="C194" s="31"/>
      <c r="D194" s="31"/>
      <c r="E194" s="31"/>
      <c r="F194" s="31"/>
      <c r="G194" s="31"/>
      <c r="H194" s="46"/>
      <c r="I194" s="46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/>
      <c r="IL194" s="2"/>
      <c r="IM194" s="2"/>
      <c r="IN194" s="2"/>
      <c r="IO194" s="2"/>
      <c r="IP194" s="2"/>
    </row>
    <row r="195" spans="1:250" ht="14.4" customHeight="1">
      <c r="A195" s="23"/>
      <c r="B195" s="23"/>
      <c r="C195" s="31"/>
      <c r="D195" s="31"/>
      <c r="E195" s="31"/>
      <c r="F195" s="31"/>
      <c r="G195" s="31"/>
      <c r="H195" s="46"/>
      <c r="I195" s="46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  <c r="HX195" s="2"/>
      <c r="HY195" s="2"/>
      <c r="HZ195" s="2"/>
      <c r="IA195" s="2"/>
      <c r="IB195" s="2"/>
      <c r="IC195" s="2"/>
      <c r="ID195" s="2"/>
      <c r="IE195" s="2"/>
      <c r="IF195" s="2"/>
      <c r="IG195" s="2"/>
      <c r="IH195" s="2"/>
      <c r="II195" s="2"/>
      <c r="IJ195" s="2"/>
      <c r="IK195" s="2"/>
      <c r="IL195" s="2"/>
      <c r="IM195" s="2"/>
      <c r="IN195" s="2"/>
      <c r="IO195" s="2"/>
      <c r="IP195" s="2"/>
    </row>
    <row r="196" spans="1:250" ht="14.4" customHeight="1">
      <c r="A196" s="23"/>
      <c r="B196" s="23"/>
      <c r="C196" s="31"/>
      <c r="D196" s="31"/>
      <c r="E196" s="31"/>
      <c r="F196" s="31"/>
      <c r="G196" s="31"/>
      <c r="H196" s="46"/>
      <c r="I196" s="46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  <c r="II196" s="2"/>
      <c r="IJ196" s="2"/>
      <c r="IK196" s="2"/>
      <c r="IL196" s="2"/>
      <c r="IM196" s="2"/>
      <c r="IN196" s="2"/>
      <c r="IO196" s="2"/>
      <c r="IP196" s="2"/>
    </row>
    <row r="197" spans="1:250" ht="14.4" customHeight="1">
      <c r="A197" s="23"/>
      <c r="B197" s="23"/>
      <c r="C197" s="31"/>
      <c r="D197" s="31"/>
      <c r="E197" s="31"/>
      <c r="F197" s="31"/>
      <c r="G197" s="31"/>
      <c r="H197" s="46"/>
      <c r="I197" s="46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  <c r="HU197" s="2"/>
      <c r="HV197" s="2"/>
      <c r="HW197" s="2"/>
      <c r="HX197" s="2"/>
      <c r="HY197" s="2"/>
      <c r="HZ197" s="2"/>
      <c r="IA197" s="2"/>
      <c r="IB197" s="2"/>
      <c r="IC197" s="2"/>
      <c r="ID197" s="2"/>
      <c r="IE197" s="2"/>
      <c r="IF197" s="2"/>
      <c r="IG197" s="2"/>
      <c r="IH197" s="2"/>
      <c r="II197" s="2"/>
      <c r="IJ197" s="2"/>
      <c r="IK197" s="2"/>
      <c r="IL197" s="2"/>
      <c r="IM197" s="2"/>
      <c r="IN197" s="2"/>
      <c r="IO197" s="2"/>
      <c r="IP197" s="2"/>
    </row>
    <row r="198" spans="1:250" ht="14.4" customHeight="1">
      <c r="A198" s="23"/>
      <c r="B198" s="23"/>
      <c r="C198" s="31"/>
      <c r="D198" s="31"/>
      <c r="E198" s="31"/>
      <c r="F198" s="31"/>
      <c r="G198" s="31"/>
      <c r="H198" s="46"/>
      <c r="I198" s="46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  <c r="IF198" s="2"/>
      <c r="IG198" s="2"/>
      <c r="IH198" s="2"/>
      <c r="II198" s="2"/>
      <c r="IJ198" s="2"/>
      <c r="IK198" s="2"/>
      <c r="IL198" s="2"/>
      <c r="IM198" s="2"/>
      <c r="IN198" s="2"/>
      <c r="IO198" s="2"/>
      <c r="IP198" s="2"/>
    </row>
    <row r="199" spans="1:250" ht="14.4" customHeight="1">
      <c r="A199" s="23"/>
      <c r="B199" s="23"/>
      <c r="C199" s="31"/>
      <c r="D199" s="31"/>
      <c r="E199" s="31"/>
      <c r="F199" s="31"/>
      <c r="G199" s="31"/>
      <c r="H199" s="46"/>
      <c r="I199" s="46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  <c r="IF199" s="2"/>
      <c r="IG199" s="2"/>
      <c r="IH199" s="2"/>
      <c r="II199" s="2"/>
      <c r="IJ199" s="2"/>
      <c r="IK199" s="2"/>
      <c r="IL199" s="2"/>
      <c r="IM199" s="2"/>
      <c r="IN199" s="2"/>
      <c r="IO199" s="2"/>
      <c r="IP199" s="2"/>
    </row>
    <row r="200" spans="1:250" ht="14.4" customHeight="1">
      <c r="A200" s="23"/>
      <c r="B200" s="23"/>
      <c r="C200" s="31"/>
      <c r="D200" s="31"/>
      <c r="E200" s="31"/>
      <c r="F200" s="31"/>
      <c r="G200" s="31"/>
      <c r="H200" s="46"/>
      <c r="I200" s="46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  <c r="II200" s="2"/>
      <c r="IJ200" s="2"/>
      <c r="IK200" s="2"/>
      <c r="IL200" s="2"/>
      <c r="IM200" s="2"/>
      <c r="IN200" s="2"/>
      <c r="IO200" s="2"/>
      <c r="IP200" s="2"/>
    </row>
    <row r="201" spans="1:250" ht="14.4" customHeight="1">
      <c r="A201" s="23"/>
      <c r="B201" s="23"/>
      <c r="C201" s="31"/>
      <c r="D201" s="31"/>
      <c r="E201" s="31"/>
      <c r="F201" s="31"/>
      <c r="G201" s="31"/>
      <c r="H201" s="46"/>
      <c r="I201" s="46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  <c r="HT201" s="2"/>
      <c r="HU201" s="2"/>
      <c r="HV201" s="2"/>
      <c r="HW201" s="2"/>
      <c r="HX201" s="2"/>
      <c r="HY201" s="2"/>
      <c r="HZ201" s="2"/>
      <c r="IA201" s="2"/>
      <c r="IB201" s="2"/>
      <c r="IC201" s="2"/>
      <c r="ID201" s="2"/>
      <c r="IE201" s="2"/>
      <c r="IF201" s="2"/>
      <c r="IG201" s="2"/>
      <c r="IH201" s="2"/>
      <c r="II201" s="2"/>
      <c r="IJ201" s="2"/>
      <c r="IK201" s="2"/>
      <c r="IL201" s="2"/>
      <c r="IM201" s="2"/>
      <c r="IN201" s="2"/>
      <c r="IO201" s="2"/>
      <c r="IP201" s="2"/>
    </row>
    <row r="202" spans="1:250" ht="14.4" customHeight="1">
      <c r="A202" s="23"/>
      <c r="B202" s="23"/>
      <c r="C202" s="31"/>
      <c r="D202" s="31"/>
      <c r="E202" s="31"/>
      <c r="F202" s="31"/>
      <c r="G202" s="31"/>
      <c r="H202" s="46"/>
      <c r="I202" s="46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  <c r="HR202" s="2"/>
      <c r="HS202" s="2"/>
      <c r="HT202" s="2"/>
      <c r="HU202" s="2"/>
      <c r="HV202" s="2"/>
      <c r="HW202" s="2"/>
      <c r="HX202" s="2"/>
      <c r="HY202" s="2"/>
      <c r="HZ202" s="2"/>
      <c r="IA202" s="2"/>
      <c r="IB202" s="2"/>
      <c r="IC202" s="2"/>
      <c r="ID202" s="2"/>
      <c r="IE202" s="2"/>
      <c r="IF202" s="2"/>
      <c r="IG202" s="2"/>
      <c r="IH202" s="2"/>
      <c r="II202" s="2"/>
      <c r="IJ202" s="2"/>
      <c r="IK202" s="2"/>
      <c r="IL202" s="2"/>
      <c r="IM202" s="2"/>
      <c r="IN202" s="2"/>
      <c r="IO202" s="2"/>
      <c r="IP202" s="2"/>
    </row>
    <row r="203" spans="1:250" ht="14.4" customHeight="1">
      <c r="A203" s="23"/>
      <c r="B203" s="23"/>
      <c r="C203" s="31"/>
      <c r="D203" s="31"/>
      <c r="E203" s="31"/>
      <c r="F203" s="31"/>
      <c r="G203" s="31"/>
      <c r="H203" s="46"/>
      <c r="I203" s="46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  <c r="HK203" s="2"/>
      <c r="HL203" s="2"/>
      <c r="HM203" s="2"/>
      <c r="HN203" s="2"/>
      <c r="HO203" s="2"/>
      <c r="HP203" s="2"/>
      <c r="HQ203" s="2"/>
      <c r="HR203" s="2"/>
      <c r="HS203" s="2"/>
      <c r="HT203" s="2"/>
      <c r="HU203" s="2"/>
      <c r="HV203" s="2"/>
      <c r="HW203" s="2"/>
      <c r="HX203" s="2"/>
      <c r="HY203" s="2"/>
      <c r="HZ203" s="2"/>
      <c r="IA203" s="2"/>
      <c r="IB203" s="2"/>
      <c r="IC203" s="2"/>
      <c r="ID203" s="2"/>
      <c r="IE203" s="2"/>
      <c r="IF203" s="2"/>
      <c r="IG203" s="2"/>
      <c r="IH203" s="2"/>
      <c r="II203" s="2"/>
      <c r="IJ203" s="2"/>
      <c r="IK203" s="2"/>
      <c r="IL203" s="2"/>
      <c r="IM203" s="2"/>
      <c r="IN203" s="2"/>
      <c r="IO203" s="2"/>
      <c r="IP203" s="2"/>
    </row>
    <row r="204" spans="1:250" ht="14.4" customHeight="1">
      <c r="A204" s="23"/>
      <c r="B204" s="23"/>
      <c r="C204" s="31"/>
      <c r="D204" s="31"/>
      <c r="E204" s="31"/>
      <c r="F204" s="31"/>
      <c r="G204" s="31"/>
      <c r="H204" s="46"/>
      <c r="I204" s="46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  <c r="IF204" s="2"/>
      <c r="IG204" s="2"/>
      <c r="IH204" s="2"/>
      <c r="II204" s="2"/>
      <c r="IJ204" s="2"/>
      <c r="IK204" s="2"/>
      <c r="IL204" s="2"/>
      <c r="IM204" s="2"/>
      <c r="IN204" s="2"/>
      <c r="IO204" s="2"/>
      <c r="IP204" s="2"/>
    </row>
    <row r="205" spans="1:250" ht="14.4" customHeight="1">
      <c r="A205" s="23"/>
      <c r="B205" s="23"/>
      <c r="C205" s="31"/>
      <c r="D205" s="31"/>
      <c r="E205" s="31"/>
      <c r="F205" s="31"/>
      <c r="G205" s="31"/>
      <c r="H205" s="46"/>
      <c r="I205" s="46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  <c r="HJ205" s="2"/>
      <c r="HK205" s="2"/>
      <c r="HL205" s="2"/>
      <c r="HM205" s="2"/>
      <c r="HN205" s="2"/>
      <c r="HO205" s="2"/>
      <c r="HP205" s="2"/>
      <c r="HQ205" s="2"/>
      <c r="HR205" s="2"/>
      <c r="HS205" s="2"/>
      <c r="HT205" s="2"/>
      <c r="HU205" s="2"/>
      <c r="HV205" s="2"/>
      <c r="HW205" s="2"/>
      <c r="HX205" s="2"/>
      <c r="HY205" s="2"/>
      <c r="HZ205" s="2"/>
      <c r="IA205" s="2"/>
      <c r="IB205" s="2"/>
      <c r="IC205" s="2"/>
      <c r="ID205" s="2"/>
      <c r="IE205" s="2"/>
      <c r="IF205" s="2"/>
      <c r="IG205" s="2"/>
      <c r="IH205" s="2"/>
      <c r="II205" s="2"/>
      <c r="IJ205" s="2"/>
      <c r="IK205" s="2"/>
      <c r="IL205" s="2"/>
      <c r="IM205" s="2"/>
      <c r="IN205" s="2"/>
      <c r="IO205" s="2"/>
      <c r="IP205" s="2"/>
    </row>
    <row r="206" spans="1:250" ht="14.4" customHeight="1">
      <c r="A206" s="23"/>
      <c r="B206" s="23"/>
      <c r="C206" s="31"/>
      <c r="D206" s="31"/>
      <c r="E206" s="31"/>
      <c r="F206" s="31"/>
      <c r="G206" s="31"/>
      <c r="H206" s="46"/>
      <c r="I206" s="46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  <c r="HJ206" s="2"/>
      <c r="HK206" s="2"/>
      <c r="HL206" s="2"/>
      <c r="HM206" s="2"/>
      <c r="HN206" s="2"/>
      <c r="HO206" s="2"/>
      <c r="HP206" s="2"/>
      <c r="HQ206" s="2"/>
      <c r="HR206" s="2"/>
      <c r="HS206" s="2"/>
      <c r="HT206" s="2"/>
      <c r="HU206" s="2"/>
      <c r="HV206" s="2"/>
      <c r="HW206" s="2"/>
      <c r="HX206" s="2"/>
      <c r="HY206" s="2"/>
      <c r="HZ206" s="2"/>
      <c r="IA206" s="2"/>
      <c r="IB206" s="2"/>
      <c r="IC206" s="2"/>
      <c r="ID206" s="2"/>
      <c r="IE206" s="2"/>
      <c r="IF206" s="2"/>
      <c r="IG206" s="2"/>
      <c r="IH206" s="2"/>
      <c r="II206" s="2"/>
      <c r="IJ206" s="2"/>
      <c r="IK206" s="2"/>
      <c r="IL206" s="2"/>
      <c r="IM206" s="2"/>
      <c r="IN206" s="2"/>
      <c r="IO206" s="2"/>
      <c r="IP206" s="2"/>
    </row>
    <row r="207" spans="1:250" ht="14.4" customHeight="1">
      <c r="A207" s="23"/>
      <c r="B207" s="23"/>
      <c r="C207" s="31"/>
      <c r="D207" s="31"/>
      <c r="E207" s="31"/>
      <c r="F207" s="31"/>
      <c r="G207" s="31"/>
      <c r="H207" s="46"/>
      <c r="I207" s="46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  <c r="HJ207" s="2"/>
      <c r="HK207" s="2"/>
      <c r="HL207" s="2"/>
      <c r="HM207" s="2"/>
      <c r="HN207" s="2"/>
      <c r="HO207" s="2"/>
      <c r="HP207" s="2"/>
      <c r="HQ207" s="2"/>
      <c r="HR207" s="2"/>
      <c r="HS207" s="2"/>
      <c r="HT207" s="2"/>
      <c r="HU207" s="2"/>
      <c r="HV207" s="2"/>
      <c r="HW207" s="2"/>
      <c r="HX207" s="2"/>
      <c r="HY207" s="2"/>
      <c r="HZ207" s="2"/>
      <c r="IA207" s="2"/>
      <c r="IB207" s="2"/>
      <c r="IC207" s="2"/>
      <c r="ID207" s="2"/>
      <c r="IE207" s="2"/>
      <c r="IF207" s="2"/>
      <c r="IG207" s="2"/>
      <c r="IH207" s="2"/>
      <c r="II207" s="2"/>
      <c r="IJ207" s="2"/>
      <c r="IK207" s="2"/>
      <c r="IL207" s="2"/>
      <c r="IM207" s="2"/>
      <c r="IN207" s="2"/>
      <c r="IO207" s="2"/>
      <c r="IP207" s="2"/>
    </row>
    <row r="208" spans="1:250" ht="14.4" customHeight="1">
      <c r="A208" s="23"/>
      <c r="B208" s="23"/>
      <c r="C208" s="31"/>
      <c r="D208" s="31"/>
      <c r="E208" s="31"/>
      <c r="F208" s="31"/>
      <c r="G208" s="31"/>
      <c r="H208" s="46"/>
      <c r="I208" s="46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  <c r="HJ208" s="2"/>
      <c r="HK208" s="2"/>
      <c r="HL208" s="2"/>
      <c r="HM208" s="2"/>
      <c r="HN208" s="2"/>
      <c r="HO208" s="2"/>
      <c r="HP208" s="2"/>
      <c r="HQ208" s="2"/>
      <c r="HR208" s="2"/>
      <c r="HS208" s="2"/>
      <c r="HT208" s="2"/>
      <c r="HU208" s="2"/>
      <c r="HV208" s="2"/>
      <c r="HW208" s="2"/>
      <c r="HX208" s="2"/>
      <c r="HY208" s="2"/>
      <c r="HZ208" s="2"/>
      <c r="IA208" s="2"/>
      <c r="IB208" s="2"/>
      <c r="IC208" s="2"/>
      <c r="ID208" s="2"/>
      <c r="IE208" s="2"/>
      <c r="IF208" s="2"/>
      <c r="IG208" s="2"/>
      <c r="IH208" s="2"/>
      <c r="II208" s="2"/>
      <c r="IJ208" s="2"/>
      <c r="IK208" s="2"/>
      <c r="IL208" s="2"/>
      <c r="IM208" s="2"/>
      <c r="IN208" s="2"/>
      <c r="IO208" s="2"/>
      <c r="IP208" s="2"/>
    </row>
    <row r="209" spans="1:250" ht="14.4" customHeight="1">
      <c r="A209" s="23"/>
      <c r="B209" s="23"/>
      <c r="C209" s="31"/>
      <c r="D209" s="31"/>
      <c r="E209" s="31"/>
      <c r="F209" s="31"/>
      <c r="G209" s="31"/>
      <c r="H209" s="46"/>
      <c r="I209" s="46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  <c r="HJ209" s="2"/>
      <c r="HK209" s="2"/>
      <c r="HL209" s="2"/>
      <c r="HM209" s="2"/>
      <c r="HN209" s="2"/>
      <c r="HO209" s="2"/>
      <c r="HP209" s="2"/>
      <c r="HQ209" s="2"/>
      <c r="HR209" s="2"/>
      <c r="HS209" s="2"/>
      <c r="HT209" s="2"/>
      <c r="HU209" s="2"/>
      <c r="HV209" s="2"/>
      <c r="HW209" s="2"/>
      <c r="HX209" s="2"/>
      <c r="HY209" s="2"/>
      <c r="HZ209" s="2"/>
      <c r="IA209" s="2"/>
      <c r="IB209" s="2"/>
      <c r="IC209" s="2"/>
      <c r="ID209" s="2"/>
      <c r="IE209" s="2"/>
      <c r="IF209" s="2"/>
      <c r="IG209" s="2"/>
      <c r="IH209" s="2"/>
      <c r="II209" s="2"/>
      <c r="IJ209" s="2"/>
      <c r="IK209" s="2"/>
      <c r="IL209" s="2"/>
      <c r="IM209" s="2"/>
      <c r="IN209" s="2"/>
      <c r="IO209" s="2"/>
      <c r="IP209" s="2"/>
    </row>
    <row r="210" spans="1:250" ht="14.4" customHeight="1">
      <c r="A210" s="23"/>
      <c r="B210" s="23"/>
      <c r="C210" s="31"/>
      <c r="D210" s="31"/>
      <c r="E210" s="31"/>
      <c r="F210" s="31"/>
      <c r="G210" s="31"/>
      <c r="H210" s="46"/>
      <c r="I210" s="46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  <c r="HJ210" s="2"/>
      <c r="HK210" s="2"/>
      <c r="HL210" s="2"/>
      <c r="HM210" s="2"/>
      <c r="HN210" s="2"/>
      <c r="HO210" s="2"/>
      <c r="HP210" s="2"/>
      <c r="HQ210" s="2"/>
      <c r="HR210" s="2"/>
      <c r="HS210" s="2"/>
      <c r="HT210" s="2"/>
      <c r="HU210" s="2"/>
      <c r="HV210" s="2"/>
      <c r="HW210" s="2"/>
      <c r="HX210" s="2"/>
      <c r="HY210" s="2"/>
      <c r="HZ210" s="2"/>
      <c r="IA210" s="2"/>
      <c r="IB210" s="2"/>
      <c r="IC210" s="2"/>
      <c r="ID210" s="2"/>
      <c r="IE210" s="2"/>
      <c r="IF210" s="2"/>
      <c r="IG210" s="2"/>
      <c r="IH210" s="2"/>
      <c r="II210" s="2"/>
      <c r="IJ210" s="2"/>
      <c r="IK210" s="2"/>
      <c r="IL210" s="2"/>
      <c r="IM210" s="2"/>
      <c r="IN210" s="2"/>
      <c r="IO210" s="2"/>
      <c r="IP210" s="2"/>
    </row>
    <row r="211" spans="1:250" ht="14.4" customHeight="1">
      <c r="A211" s="23"/>
      <c r="B211" s="23"/>
      <c r="C211" s="31"/>
      <c r="D211" s="31"/>
      <c r="E211" s="31"/>
      <c r="F211" s="31"/>
      <c r="G211" s="31"/>
      <c r="H211" s="46"/>
      <c r="I211" s="46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  <c r="HJ211" s="2"/>
      <c r="HK211" s="2"/>
      <c r="HL211" s="2"/>
      <c r="HM211" s="2"/>
      <c r="HN211" s="2"/>
      <c r="HO211" s="2"/>
      <c r="HP211" s="2"/>
      <c r="HQ211" s="2"/>
      <c r="HR211" s="2"/>
      <c r="HS211" s="2"/>
      <c r="HT211" s="2"/>
      <c r="HU211" s="2"/>
      <c r="HV211" s="2"/>
      <c r="HW211" s="2"/>
      <c r="HX211" s="2"/>
      <c r="HY211" s="2"/>
      <c r="HZ211" s="2"/>
      <c r="IA211" s="2"/>
      <c r="IB211" s="2"/>
      <c r="IC211" s="2"/>
      <c r="ID211" s="2"/>
      <c r="IE211" s="2"/>
      <c r="IF211" s="2"/>
      <c r="IG211" s="2"/>
      <c r="IH211" s="2"/>
      <c r="II211" s="2"/>
      <c r="IJ211" s="2"/>
      <c r="IK211" s="2"/>
      <c r="IL211" s="2"/>
      <c r="IM211" s="2"/>
      <c r="IN211" s="2"/>
      <c r="IO211" s="2"/>
      <c r="IP211" s="2"/>
    </row>
    <row r="212" spans="1:250" ht="14.4" customHeight="1">
      <c r="A212" s="23"/>
      <c r="B212" s="23"/>
      <c r="C212" s="31"/>
      <c r="D212" s="31"/>
      <c r="E212" s="31"/>
      <c r="F212" s="31"/>
      <c r="G212" s="31"/>
      <c r="H212" s="46"/>
      <c r="I212" s="46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  <c r="HJ212" s="2"/>
      <c r="HK212" s="2"/>
      <c r="HL212" s="2"/>
      <c r="HM212" s="2"/>
      <c r="HN212" s="2"/>
      <c r="HO212" s="2"/>
      <c r="HP212" s="2"/>
      <c r="HQ212" s="2"/>
      <c r="HR212" s="2"/>
      <c r="HS212" s="2"/>
      <c r="HT212" s="2"/>
      <c r="HU212" s="2"/>
      <c r="HV212" s="2"/>
      <c r="HW212" s="2"/>
      <c r="HX212" s="2"/>
      <c r="HY212" s="2"/>
      <c r="HZ212" s="2"/>
      <c r="IA212" s="2"/>
      <c r="IB212" s="2"/>
      <c r="IC212" s="2"/>
      <c r="ID212" s="2"/>
      <c r="IE212" s="2"/>
      <c r="IF212" s="2"/>
      <c r="IG212" s="2"/>
      <c r="IH212" s="2"/>
      <c r="II212" s="2"/>
      <c r="IJ212" s="2"/>
      <c r="IK212" s="2"/>
      <c r="IL212" s="2"/>
      <c r="IM212" s="2"/>
      <c r="IN212" s="2"/>
      <c r="IO212" s="2"/>
      <c r="IP212" s="2"/>
    </row>
    <row r="213" spans="1:250" ht="14.4" customHeight="1">
      <c r="A213" s="23"/>
      <c r="B213" s="23"/>
      <c r="C213" s="31"/>
      <c r="D213" s="31"/>
      <c r="E213" s="31"/>
      <c r="F213" s="31"/>
      <c r="G213" s="31"/>
      <c r="H213" s="46"/>
      <c r="I213" s="46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  <c r="HK213" s="2"/>
      <c r="HL213" s="2"/>
      <c r="HM213" s="2"/>
      <c r="HN213" s="2"/>
      <c r="HO213" s="2"/>
      <c r="HP213" s="2"/>
      <c r="HQ213" s="2"/>
      <c r="HR213" s="2"/>
      <c r="HS213" s="2"/>
      <c r="HT213" s="2"/>
      <c r="HU213" s="2"/>
      <c r="HV213" s="2"/>
      <c r="HW213" s="2"/>
      <c r="HX213" s="2"/>
      <c r="HY213" s="2"/>
      <c r="HZ213" s="2"/>
      <c r="IA213" s="2"/>
      <c r="IB213" s="2"/>
      <c r="IC213" s="2"/>
      <c r="ID213" s="2"/>
      <c r="IE213" s="2"/>
      <c r="IF213" s="2"/>
      <c r="IG213" s="2"/>
      <c r="IH213" s="2"/>
      <c r="II213" s="2"/>
      <c r="IJ213" s="2"/>
      <c r="IK213" s="2"/>
      <c r="IL213" s="2"/>
      <c r="IM213" s="2"/>
      <c r="IN213" s="2"/>
      <c r="IO213" s="2"/>
      <c r="IP213" s="2"/>
    </row>
    <row r="214" spans="1:250" ht="14.4" customHeight="1">
      <c r="A214" s="23"/>
      <c r="B214" s="23"/>
      <c r="C214" s="31"/>
      <c r="D214" s="31"/>
      <c r="E214" s="31"/>
      <c r="F214" s="31"/>
      <c r="G214" s="31"/>
      <c r="H214" s="46"/>
      <c r="I214" s="46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  <c r="HK214" s="2"/>
      <c r="HL214" s="2"/>
      <c r="HM214" s="2"/>
      <c r="HN214" s="2"/>
      <c r="HO214" s="2"/>
      <c r="HP214" s="2"/>
      <c r="HQ214" s="2"/>
      <c r="HR214" s="2"/>
      <c r="HS214" s="2"/>
      <c r="HT214" s="2"/>
      <c r="HU214" s="2"/>
      <c r="HV214" s="2"/>
      <c r="HW214" s="2"/>
      <c r="HX214" s="2"/>
      <c r="HY214" s="2"/>
      <c r="HZ214" s="2"/>
      <c r="IA214" s="2"/>
      <c r="IB214" s="2"/>
      <c r="IC214" s="2"/>
      <c r="ID214" s="2"/>
      <c r="IE214" s="2"/>
      <c r="IF214" s="2"/>
      <c r="IG214" s="2"/>
      <c r="IH214" s="2"/>
      <c r="II214" s="2"/>
      <c r="IJ214" s="2"/>
      <c r="IK214" s="2"/>
      <c r="IL214" s="2"/>
      <c r="IM214" s="2"/>
      <c r="IN214" s="2"/>
      <c r="IO214" s="2"/>
      <c r="IP214" s="2"/>
    </row>
    <row r="215" spans="1:250" ht="14.4" customHeight="1">
      <c r="A215" s="23"/>
      <c r="B215" s="23"/>
      <c r="C215" s="31"/>
      <c r="D215" s="31"/>
      <c r="E215" s="31"/>
      <c r="F215" s="31"/>
      <c r="G215" s="31"/>
      <c r="H215" s="46"/>
      <c r="I215" s="46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  <c r="HJ215" s="2"/>
      <c r="HK215" s="2"/>
      <c r="HL215" s="2"/>
      <c r="HM215" s="2"/>
      <c r="HN215" s="2"/>
      <c r="HO215" s="2"/>
      <c r="HP215" s="2"/>
      <c r="HQ215" s="2"/>
      <c r="HR215" s="2"/>
      <c r="HS215" s="2"/>
      <c r="HT215" s="2"/>
      <c r="HU215" s="2"/>
      <c r="HV215" s="2"/>
      <c r="HW215" s="2"/>
      <c r="HX215" s="2"/>
      <c r="HY215" s="2"/>
      <c r="HZ215" s="2"/>
      <c r="IA215" s="2"/>
      <c r="IB215" s="2"/>
      <c r="IC215" s="2"/>
      <c r="ID215" s="2"/>
      <c r="IE215" s="2"/>
      <c r="IF215" s="2"/>
      <c r="IG215" s="2"/>
      <c r="IH215" s="2"/>
      <c r="II215" s="2"/>
      <c r="IJ215" s="2"/>
      <c r="IK215" s="2"/>
      <c r="IL215" s="2"/>
      <c r="IM215" s="2"/>
      <c r="IN215" s="2"/>
      <c r="IO215" s="2"/>
      <c r="IP215" s="2"/>
    </row>
    <row r="216" spans="1:250" ht="14.4" customHeight="1">
      <c r="A216" s="23"/>
      <c r="B216" s="23"/>
      <c r="C216" s="31"/>
      <c r="D216" s="31"/>
      <c r="E216" s="31"/>
      <c r="F216" s="31"/>
      <c r="G216" s="31"/>
      <c r="H216" s="46"/>
      <c r="I216" s="46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  <c r="HJ216" s="2"/>
      <c r="HK216" s="2"/>
      <c r="HL216" s="2"/>
      <c r="HM216" s="2"/>
      <c r="HN216" s="2"/>
      <c r="HO216" s="2"/>
      <c r="HP216" s="2"/>
      <c r="HQ216" s="2"/>
      <c r="HR216" s="2"/>
      <c r="HS216" s="2"/>
      <c r="HT216" s="2"/>
      <c r="HU216" s="2"/>
      <c r="HV216" s="2"/>
      <c r="HW216" s="2"/>
      <c r="HX216" s="2"/>
      <c r="HY216" s="2"/>
      <c r="HZ216" s="2"/>
      <c r="IA216" s="2"/>
      <c r="IB216" s="2"/>
      <c r="IC216" s="2"/>
      <c r="ID216" s="2"/>
      <c r="IE216" s="2"/>
      <c r="IF216" s="2"/>
      <c r="IG216" s="2"/>
      <c r="IH216" s="2"/>
      <c r="II216" s="2"/>
      <c r="IJ216" s="2"/>
      <c r="IK216" s="2"/>
      <c r="IL216" s="2"/>
      <c r="IM216" s="2"/>
      <c r="IN216" s="2"/>
      <c r="IO216" s="2"/>
      <c r="IP216" s="2"/>
    </row>
    <row r="217" spans="1:250" ht="14.4" customHeight="1">
      <c r="A217" s="23"/>
      <c r="B217" s="23"/>
      <c r="C217" s="31"/>
      <c r="D217" s="31"/>
      <c r="E217" s="31"/>
      <c r="F217" s="31"/>
      <c r="G217" s="31"/>
      <c r="H217" s="46"/>
      <c r="I217" s="46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  <c r="IE217" s="2"/>
      <c r="IF217" s="2"/>
      <c r="IG217" s="2"/>
      <c r="IH217" s="2"/>
      <c r="II217" s="2"/>
      <c r="IJ217" s="2"/>
      <c r="IK217" s="2"/>
      <c r="IL217" s="2"/>
      <c r="IM217" s="2"/>
      <c r="IN217" s="2"/>
      <c r="IO217" s="2"/>
      <c r="IP217" s="2"/>
    </row>
    <row r="218" spans="1:250" ht="14.4" customHeight="1">
      <c r="A218" s="23"/>
      <c r="B218" s="23"/>
      <c r="C218" s="31"/>
      <c r="D218" s="31"/>
      <c r="E218" s="31"/>
      <c r="F218" s="31"/>
      <c r="G218" s="31"/>
      <c r="H218" s="46"/>
      <c r="I218" s="46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  <c r="HK218" s="2"/>
      <c r="HL218" s="2"/>
      <c r="HM218" s="2"/>
      <c r="HN218" s="2"/>
      <c r="HO218" s="2"/>
      <c r="HP218" s="2"/>
      <c r="HQ218" s="2"/>
      <c r="HR218" s="2"/>
      <c r="HS218" s="2"/>
      <c r="HT218" s="2"/>
      <c r="HU218" s="2"/>
      <c r="HV218" s="2"/>
      <c r="HW218" s="2"/>
      <c r="HX218" s="2"/>
      <c r="HY218" s="2"/>
      <c r="HZ218" s="2"/>
      <c r="IA218" s="2"/>
      <c r="IB218" s="2"/>
      <c r="IC218" s="2"/>
      <c r="ID218" s="2"/>
      <c r="IE218" s="2"/>
      <c r="IF218" s="2"/>
      <c r="IG218" s="2"/>
      <c r="IH218" s="2"/>
      <c r="II218" s="2"/>
      <c r="IJ218" s="2"/>
      <c r="IK218" s="2"/>
      <c r="IL218" s="2"/>
      <c r="IM218" s="2"/>
      <c r="IN218" s="2"/>
      <c r="IO218" s="2"/>
      <c r="IP218" s="2"/>
    </row>
    <row r="219" spans="1:250" ht="14.4" customHeight="1">
      <c r="A219" s="23"/>
      <c r="B219" s="23"/>
      <c r="C219" s="31"/>
      <c r="D219" s="31"/>
      <c r="E219" s="31"/>
      <c r="F219" s="31"/>
      <c r="G219" s="31"/>
      <c r="H219" s="46"/>
      <c r="I219" s="46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  <c r="HK219" s="2"/>
      <c r="HL219" s="2"/>
      <c r="HM219" s="2"/>
      <c r="HN219" s="2"/>
      <c r="HO219" s="2"/>
      <c r="HP219" s="2"/>
      <c r="HQ219" s="2"/>
      <c r="HR219" s="2"/>
      <c r="HS219" s="2"/>
      <c r="HT219" s="2"/>
      <c r="HU219" s="2"/>
      <c r="HV219" s="2"/>
      <c r="HW219" s="2"/>
      <c r="HX219" s="2"/>
      <c r="HY219" s="2"/>
      <c r="HZ219" s="2"/>
      <c r="IA219" s="2"/>
      <c r="IB219" s="2"/>
      <c r="IC219" s="2"/>
      <c r="ID219" s="2"/>
      <c r="IE219" s="2"/>
      <c r="IF219" s="2"/>
      <c r="IG219" s="2"/>
      <c r="IH219" s="2"/>
      <c r="II219" s="2"/>
      <c r="IJ219" s="2"/>
      <c r="IK219" s="2"/>
      <c r="IL219" s="2"/>
      <c r="IM219" s="2"/>
      <c r="IN219" s="2"/>
      <c r="IO219" s="2"/>
      <c r="IP219" s="2"/>
    </row>
    <row r="220" spans="1:250" ht="14.4" customHeight="1">
      <c r="A220" s="23"/>
      <c r="B220" s="23"/>
      <c r="C220" s="31"/>
      <c r="D220" s="31"/>
      <c r="E220" s="31"/>
      <c r="F220" s="31"/>
      <c r="G220" s="31"/>
      <c r="H220" s="46"/>
      <c r="I220" s="46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  <c r="HK220" s="2"/>
      <c r="HL220" s="2"/>
      <c r="HM220" s="2"/>
      <c r="HN220" s="2"/>
      <c r="HO220" s="2"/>
      <c r="HP220" s="2"/>
      <c r="HQ220" s="2"/>
      <c r="HR220" s="2"/>
      <c r="HS220" s="2"/>
      <c r="HT220" s="2"/>
      <c r="HU220" s="2"/>
      <c r="HV220" s="2"/>
      <c r="HW220" s="2"/>
      <c r="HX220" s="2"/>
      <c r="HY220" s="2"/>
      <c r="HZ220" s="2"/>
      <c r="IA220" s="2"/>
      <c r="IB220" s="2"/>
      <c r="IC220" s="2"/>
      <c r="ID220" s="2"/>
      <c r="IE220" s="2"/>
      <c r="IF220" s="2"/>
      <c r="IG220" s="2"/>
      <c r="IH220" s="2"/>
      <c r="II220" s="2"/>
      <c r="IJ220" s="2"/>
      <c r="IK220" s="2"/>
      <c r="IL220" s="2"/>
      <c r="IM220" s="2"/>
      <c r="IN220" s="2"/>
      <c r="IO220" s="2"/>
      <c r="IP220" s="2"/>
    </row>
    <row r="221" spans="1:250" ht="14.4" customHeight="1">
      <c r="A221" s="23"/>
      <c r="B221" s="23"/>
      <c r="C221" s="31"/>
      <c r="D221" s="31"/>
      <c r="E221" s="31"/>
      <c r="F221" s="31"/>
      <c r="G221" s="31"/>
      <c r="H221" s="46"/>
      <c r="I221" s="46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  <c r="HK221" s="2"/>
      <c r="HL221" s="2"/>
      <c r="HM221" s="2"/>
      <c r="HN221" s="2"/>
      <c r="HO221" s="2"/>
      <c r="HP221" s="2"/>
      <c r="HQ221" s="2"/>
      <c r="HR221" s="2"/>
      <c r="HS221" s="2"/>
      <c r="HT221" s="2"/>
      <c r="HU221" s="2"/>
      <c r="HV221" s="2"/>
      <c r="HW221" s="2"/>
      <c r="HX221" s="2"/>
      <c r="HY221" s="2"/>
      <c r="HZ221" s="2"/>
      <c r="IA221" s="2"/>
      <c r="IB221" s="2"/>
      <c r="IC221" s="2"/>
      <c r="ID221" s="2"/>
      <c r="IE221" s="2"/>
      <c r="IF221" s="2"/>
      <c r="IG221" s="2"/>
      <c r="IH221" s="2"/>
      <c r="II221" s="2"/>
      <c r="IJ221" s="2"/>
      <c r="IK221" s="2"/>
      <c r="IL221" s="2"/>
      <c r="IM221" s="2"/>
      <c r="IN221" s="2"/>
      <c r="IO221" s="2"/>
      <c r="IP221" s="2"/>
    </row>
    <row r="222" spans="1:250" ht="14.4" customHeight="1">
      <c r="A222" s="6"/>
      <c r="B222" s="6"/>
      <c r="C222" s="6"/>
      <c r="D222" s="6"/>
      <c r="E222" s="6"/>
      <c r="F222" s="6"/>
      <c r="G222" s="6"/>
      <c r="H222" s="7"/>
      <c r="I222" s="7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  <c r="HJ222" s="2"/>
      <c r="HK222" s="2"/>
      <c r="HL222" s="2"/>
      <c r="HM222" s="2"/>
      <c r="HN222" s="2"/>
      <c r="HO222" s="2"/>
      <c r="HP222" s="2"/>
      <c r="HQ222" s="2"/>
      <c r="HR222" s="2"/>
      <c r="HS222" s="2"/>
      <c r="HT222" s="2"/>
      <c r="HU222" s="2"/>
      <c r="HV222" s="2"/>
      <c r="HW222" s="2"/>
      <c r="HX222" s="2"/>
      <c r="HY222" s="2"/>
      <c r="HZ222" s="2"/>
      <c r="IA222" s="2"/>
      <c r="IB222" s="2"/>
      <c r="IC222" s="2"/>
      <c r="ID222" s="2"/>
      <c r="IE222" s="2"/>
      <c r="IF222" s="2"/>
      <c r="IG222" s="2"/>
      <c r="IH222" s="2"/>
      <c r="II222" s="2"/>
      <c r="IJ222" s="2"/>
      <c r="IK222" s="2"/>
      <c r="IL222" s="2"/>
      <c r="IM222" s="2"/>
      <c r="IN222" s="2"/>
      <c r="IO222" s="2"/>
      <c r="IP222" s="2"/>
    </row>
    <row r="223" spans="1:250" ht="14.4" customHeight="1">
      <c r="A223" s="43"/>
      <c r="B223" s="47"/>
      <c r="C223" s="44"/>
      <c r="D223" s="44"/>
      <c r="E223" s="44"/>
      <c r="F223" s="44"/>
      <c r="G223" s="44"/>
      <c r="H223" s="45"/>
      <c r="I223" s="45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  <c r="HJ223" s="2"/>
      <c r="HK223" s="2"/>
      <c r="HL223" s="2"/>
      <c r="HM223" s="2"/>
      <c r="HN223" s="2"/>
      <c r="HO223" s="2"/>
      <c r="HP223" s="2"/>
      <c r="HQ223" s="2"/>
      <c r="HR223" s="2"/>
      <c r="HS223" s="2"/>
      <c r="HT223" s="2"/>
      <c r="HU223" s="2"/>
      <c r="HV223" s="2"/>
      <c r="HW223" s="2"/>
      <c r="HX223" s="2"/>
      <c r="HY223" s="2"/>
      <c r="HZ223" s="2"/>
      <c r="IA223" s="2"/>
      <c r="IB223" s="2"/>
      <c r="IC223" s="2"/>
      <c r="ID223" s="2"/>
      <c r="IE223" s="2"/>
      <c r="IF223" s="2"/>
      <c r="IG223" s="2"/>
      <c r="IH223" s="2"/>
      <c r="II223" s="2"/>
      <c r="IJ223" s="2"/>
      <c r="IK223" s="2"/>
      <c r="IL223" s="2"/>
      <c r="IM223" s="2"/>
      <c r="IN223" s="2"/>
      <c r="IO223" s="2"/>
      <c r="IP223" s="2"/>
    </row>
    <row r="224" spans="1:250" ht="14.4" customHeight="1">
      <c r="A224" s="23"/>
      <c r="B224" s="25"/>
      <c r="C224" s="31"/>
      <c r="D224" s="31"/>
      <c r="E224" s="31"/>
      <c r="F224" s="31"/>
      <c r="G224" s="31"/>
      <c r="H224" s="24"/>
      <c r="I224" s="24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  <c r="HJ224" s="2"/>
      <c r="HK224" s="2"/>
      <c r="HL224" s="2"/>
      <c r="HM224" s="2"/>
      <c r="HN224" s="2"/>
      <c r="HO224" s="2"/>
      <c r="HP224" s="2"/>
      <c r="HQ224" s="2"/>
      <c r="HR224" s="2"/>
      <c r="HS224" s="2"/>
      <c r="HT224" s="2"/>
      <c r="HU224" s="2"/>
      <c r="HV224" s="2"/>
      <c r="HW224" s="2"/>
      <c r="HX224" s="2"/>
      <c r="HY224" s="2"/>
      <c r="HZ224" s="2"/>
      <c r="IA224" s="2"/>
      <c r="IB224" s="2"/>
      <c r="IC224" s="2"/>
      <c r="ID224" s="2"/>
      <c r="IE224" s="2"/>
      <c r="IF224" s="2"/>
      <c r="IG224" s="2"/>
      <c r="IH224" s="2"/>
      <c r="II224" s="2"/>
      <c r="IJ224" s="2"/>
      <c r="IK224" s="2"/>
      <c r="IL224" s="2"/>
      <c r="IM224" s="2"/>
      <c r="IN224" s="2"/>
      <c r="IO224" s="2"/>
      <c r="IP224" s="2"/>
    </row>
    <row r="225" spans="1:9" s="17" customFormat="1" ht="14.4" customHeight="1">
      <c r="A225" s="23"/>
      <c r="B225" s="23"/>
      <c r="C225" s="31"/>
      <c r="D225" s="31"/>
      <c r="E225" s="31"/>
      <c r="F225" s="31"/>
      <c r="G225" s="31"/>
      <c r="H225" s="24"/>
      <c r="I225" s="24"/>
    </row>
    <row r="226" spans="1:9" s="17" customFormat="1" ht="14.4" customHeight="1">
      <c r="A226" s="23"/>
      <c r="B226" s="23"/>
      <c r="C226" s="31"/>
      <c r="D226" s="31"/>
      <c r="E226" s="31"/>
      <c r="F226" s="31"/>
      <c r="G226" s="31"/>
      <c r="H226" s="24"/>
      <c r="I226" s="24"/>
    </row>
    <row r="227" spans="1:9" s="17" customFormat="1" ht="14.4" customHeight="1">
      <c r="A227" s="23"/>
      <c r="B227" s="23"/>
      <c r="C227" s="31"/>
      <c r="D227" s="31"/>
      <c r="E227" s="31"/>
      <c r="F227" s="31"/>
      <c r="G227" s="31"/>
      <c r="H227" s="24"/>
      <c r="I227" s="24"/>
    </row>
    <row r="228" spans="1:9" s="17" customFormat="1" ht="14.4" customHeight="1">
      <c r="A228" s="23"/>
      <c r="B228" s="23"/>
      <c r="C228" s="31"/>
      <c r="D228" s="31"/>
      <c r="E228" s="31"/>
      <c r="F228" s="31"/>
      <c r="G228" s="31"/>
      <c r="H228" s="24"/>
      <c r="I228" s="24"/>
    </row>
    <row r="229" spans="1:9" s="17" customFormat="1" ht="14.4" customHeight="1">
      <c r="A229" s="23"/>
      <c r="B229" s="23"/>
      <c r="C229" s="31"/>
      <c r="D229" s="31"/>
      <c r="E229" s="31"/>
      <c r="F229" s="31"/>
      <c r="G229" s="31"/>
      <c r="H229" s="24"/>
      <c r="I229" s="24"/>
    </row>
    <row r="230" spans="1:9" s="17" customFormat="1" ht="14.4" customHeight="1">
      <c r="A230" s="23"/>
      <c r="B230" s="23"/>
      <c r="C230" s="31"/>
      <c r="D230" s="31"/>
      <c r="E230" s="31"/>
      <c r="F230" s="31"/>
      <c r="G230" s="31"/>
      <c r="H230" s="24"/>
      <c r="I230" s="24"/>
    </row>
    <row r="231" spans="1:9" s="17" customFormat="1" ht="14.4" customHeight="1">
      <c r="A231" s="23"/>
      <c r="B231" s="23"/>
      <c r="C231" s="31"/>
      <c r="D231" s="31"/>
      <c r="E231" s="31"/>
      <c r="F231" s="31"/>
      <c r="G231" s="31"/>
      <c r="H231" s="24"/>
      <c r="I231" s="24"/>
    </row>
    <row r="232" spans="1:9" s="17" customFormat="1" ht="14.4" customHeight="1">
      <c r="A232" s="23"/>
      <c r="B232" s="23"/>
      <c r="C232" s="31"/>
      <c r="D232" s="31"/>
      <c r="E232" s="31"/>
      <c r="F232" s="31"/>
      <c r="G232" s="31"/>
      <c r="H232" s="24"/>
      <c r="I232" s="24"/>
    </row>
    <row r="233" spans="1:9" s="17" customFormat="1" ht="14.4" customHeight="1">
      <c r="A233" s="23"/>
      <c r="B233" s="23"/>
      <c r="C233" s="31"/>
      <c r="D233" s="31"/>
      <c r="E233" s="31"/>
      <c r="F233" s="31"/>
      <c r="G233" s="31"/>
      <c r="H233" s="24"/>
      <c r="I233" s="24"/>
    </row>
    <row r="234" spans="1:9" s="17" customFormat="1" ht="14.4" customHeight="1">
      <c r="A234" s="23"/>
      <c r="B234" s="23"/>
      <c r="C234" s="31"/>
      <c r="D234" s="31"/>
      <c r="E234" s="31"/>
      <c r="F234" s="31"/>
      <c r="G234" s="31"/>
      <c r="H234" s="24"/>
      <c r="I234" s="24"/>
    </row>
    <row r="235" spans="1:9" s="17" customFormat="1" ht="14.4" customHeight="1">
      <c r="A235" s="23"/>
      <c r="B235" s="23"/>
      <c r="C235" s="31"/>
      <c r="D235" s="31"/>
      <c r="E235" s="31"/>
      <c r="F235" s="31"/>
      <c r="G235" s="31"/>
      <c r="H235" s="24"/>
      <c r="I235" s="24"/>
    </row>
    <row r="236" spans="1:9" s="17" customFormat="1" ht="14.4" customHeight="1">
      <c r="A236" s="23"/>
      <c r="B236" s="23"/>
      <c r="C236" s="31"/>
      <c r="D236" s="31"/>
      <c r="E236" s="31"/>
      <c r="F236" s="31"/>
      <c r="G236" s="31"/>
      <c r="H236" s="24"/>
      <c r="I236" s="24"/>
    </row>
    <row r="237" spans="1:9" s="17" customFormat="1" ht="14.4" customHeight="1">
      <c r="A237" s="23"/>
      <c r="B237" s="23"/>
      <c r="C237" s="31"/>
      <c r="D237" s="31"/>
      <c r="E237" s="31"/>
      <c r="F237" s="31"/>
      <c r="G237" s="31"/>
      <c r="H237" s="24"/>
      <c r="I237" s="24"/>
    </row>
    <row r="238" spans="1:9" s="17" customFormat="1" ht="14.4" customHeight="1">
      <c r="A238" s="23"/>
      <c r="B238" s="23"/>
      <c r="C238" s="31"/>
      <c r="D238" s="31"/>
      <c r="E238" s="31"/>
      <c r="F238" s="31"/>
      <c r="G238" s="31"/>
      <c r="H238" s="24"/>
      <c r="I238" s="24"/>
    </row>
    <row r="239" spans="1:9" s="17" customFormat="1" ht="14.4" customHeight="1">
      <c r="A239" s="23"/>
      <c r="B239" s="23"/>
      <c r="C239" s="31"/>
      <c r="D239" s="31"/>
      <c r="E239" s="31"/>
      <c r="F239" s="31"/>
      <c r="G239" s="31"/>
      <c r="H239" s="24"/>
      <c r="I239" s="24"/>
    </row>
    <row r="240" spans="1:9" s="17" customFormat="1" ht="14.4" customHeight="1">
      <c r="A240" s="23"/>
      <c r="B240" s="23"/>
      <c r="C240" s="31"/>
      <c r="D240" s="31"/>
      <c r="E240" s="31"/>
      <c r="F240" s="31"/>
      <c r="G240" s="31"/>
      <c r="H240" s="24"/>
      <c r="I240" s="24"/>
    </row>
    <row r="241" spans="1:9" s="17" customFormat="1" ht="14.4" customHeight="1">
      <c r="A241" s="23"/>
      <c r="B241" s="23"/>
      <c r="C241" s="31"/>
      <c r="D241" s="31"/>
      <c r="E241" s="31"/>
      <c r="F241" s="31"/>
      <c r="G241" s="31"/>
      <c r="H241" s="24"/>
      <c r="I241" s="24"/>
    </row>
    <row r="242" spans="1:9" s="17" customFormat="1" ht="14.4" customHeight="1">
      <c r="A242" s="23"/>
      <c r="B242" s="23"/>
      <c r="C242" s="31"/>
      <c r="D242" s="31"/>
      <c r="E242" s="31"/>
      <c r="F242" s="31"/>
      <c r="G242" s="31"/>
      <c r="H242" s="24"/>
      <c r="I242" s="24"/>
    </row>
    <row r="243" spans="1:9" s="17" customFormat="1" ht="14.4" customHeight="1">
      <c r="A243" s="23"/>
      <c r="B243" s="23"/>
      <c r="C243" s="31"/>
      <c r="D243" s="31"/>
      <c r="E243" s="31"/>
      <c r="F243" s="31"/>
      <c r="G243" s="31"/>
      <c r="H243" s="24"/>
      <c r="I243" s="24"/>
    </row>
    <row r="244" spans="1:9" s="17" customFormat="1" ht="14.4" customHeight="1">
      <c r="A244" s="23"/>
      <c r="B244" s="23"/>
      <c r="C244" s="31"/>
      <c r="D244" s="31"/>
      <c r="E244" s="31"/>
      <c r="F244" s="31"/>
      <c r="G244" s="31"/>
      <c r="H244" s="24"/>
      <c r="I244" s="24"/>
    </row>
    <row r="245" spans="1:9" s="17" customFormat="1" ht="14.4" customHeight="1">
      <c r="A245" s="23"/>
      <c r="B245" s="23"/>
      <c r="C245" s="31"/>
      <c r="D245" s="31"/>
      <c r="E245" s="31"/>
      <c r="F245" s="31"/>
      <c r="G245" s="31"/>
      <c r="H245" s="24"/>
      <c r="I245" s="24"/>
    </row>
    <row r="246" spans="1:9" s="17" customFormat="1" ht="14.4" customHeight="1">
      <c r="A246" s="23"/>
      <c r="B246" s="23"/>
      <c r="C246" s="31"/>
      <c r="D246" s="31"/>
      <c r="E246" s="31"/>
      <c r="F246" s="31"/>
      <c r="G246" s="31"/>
      <c r="H246" s="24"/>
      <c r="I246" s="24"/>
    </row>
    <row r="247" spans="1:9" s="17" customFormat="1" ht="14.4" customHeight="1">
      <c r="A247" s="23"/>
      <c r="B247" s="23"/>
      <c r="C247" s="31"/>
      <c r="D247" s="31"/>
      <c r="E247" s="31"/>
      <c r="F247" s="31"/>
      <c r="G247" s="31"/>
      <c r="H247" s="24"/>
      <c r="I247" s="24"/>
    </row>
    <row r="248" spans="1:9" s="17" customFormat="1" ht="14.4" customHeight="1">
      <c r="A248" s="23"/>
      <c r="B248" s="23"/>
      <c r="C248" s="31"/>
      <c r="D248" s="31"/>
      <c r="E248" s="31"/>
      <c r="F248" s="31"/>
      <c r="G248" s="31"/>
      <c r="H248" s="24"/>
      <c r="I248" s="24"/>
    </row>
    <row r="249" spans="1:9" s="17" customFormat="1" ht="14.4" customHeight="1">
      <c r="A249" s="23"/>
      <c r="B249" s="23"/>
      <c r="C249" s="31"/>
      <c r="D249" s="31"/>
      <c r="E249" s="31"/>
      <c r="F249" s="31"/>
      <c r="G249" s="31"/>
      <c r="H249" s="24"/>
      <c r="I249" s="24"/>
    </row>
    <row r="250" spans="1:9" s="17" customFormat="1" ht="14.4" customHeight="1">
      <c r="A250" s="23"/>
      <c r="B250" s="23"/>
      <c r="C250" s="31"/>
      <c r="D250" s="31"/>
      <c r="E250" s="31"/>
      <c r="F250" s="31"/>
      <c r="G250" s="31"/>
      <c r="H250" s="24"/>
      <c r="I250" s="24"/>
    </row>
    <row r="251" spans="1:9" s="17" customFormat="1" ht="14.4" customHeight="1">
      <c r="A251" s="23"/>
      <c r="B251" s="23"/>
      <c r="C251" s="31"/>
      <c r="D251" s="31"/>
      <c r="E251" s="31"/>
      <c r="F251" s="31"/>
      <c r="G251" s="31"/>
      <c r="H251" s="24"/>
      <c r="I251" s="24"/>
    </row>
    <row r="252" spans="1:9" s="17" customFormat="1" ht="14.4" customHeight="1">
      <c r="A252" s="23"/>
      <c r="B252" s="23"/>
      <c r="C252" s="31"/>
      <c r="D252" s="31"/>
      <c r="E252" s="31"/>
      <c r="F252" s="31"/>
      <c r="G252" s="31"/>
      <c r="H252" s="24"/>
      <c r="I252" s="24"/>
    </row>
    <row r="253" spans="1:9" s="17" customFormat="1" ht="14.4" customHeight="1">
      <c r="A253" s="23"/>
      <c r="B253" s="23"/>
      <c r="C253" s="31"/>
      <c r="D253" s="31"/>
      <c r="E253" s="31"/>
      <c r="F253" s="31"/>
      <c r="G253" s="31"/>
      <c r="H253" s="24"/>
      <c r="I253" s="24"/>
    </row>
    <row r="254" spans="1:9" s="17" customFormat="1" ht="14.4" customHeight="1">
      <c r="A254" s="23"/>
      <c r="B254" s="23"/>
      <c r="C254" s="31"/>
      <c r="D254" s="31"/>
      <c r="E254" s="31"/>
      <c r="F254" s="31"/>
      <c r="G254" s="31"/>
      <c r="H254" s="37"/>
      <c r="I254" s="37"/>
    </row>
    <row r="255" spans="1:9" s="17" customFormat="1" ht="14.4" customHeight="1">
      <c r="A255" s="23"/>
      <c r="B255" s="23"/>
      <c r="C255" s="31"/>
      <c r="D255" s="31"/>
      <c r="E255" s="31"/>
      <c r="F255" s="31"/>
      <c r="G255" s="31"/>
      <c r="H255" s="37"/>
      <c r="I255" s="37"/>
    </row>
    <row r="256" spans="1:9" s="17" customFormat="1" ht="14.4" customHeight="1">
      <c r="A256" s="23"/>
      <c r="B256" s="23"/>
      <c r="C256" s="31"/>
      <c r="D256" s="31"/>
      <c r="E256" s="31"/>
      <c r="F256" s="31"/>
      <c r="G256" s="31"/>
      <c r="H256" s="37"/>
      <c r="I256" s="37"/>
    </row>
    <row r="257" spans="1:250" s="17" customFormat="1" ht="14.4" customHeight="1">
      <c r="A257" s="23"/>
      <c r="B257" s="23"/>
      <c r="C257" s="31"/>
      <c r="D257" s="31"/>
      <c r="E257" s="31"/>
      <c r="F257" s="31"/>
      <c r="G257" s="31"/>
      <c r="H257" s="37"/>
      <c r="I257" s="37"/>
    </row>
    <row r="258" spans="1:250" s="17" customFormat="1" ht="15.75" customHeight="1">
      <c r="A258" s="20"/>
      <c r="B258" s="20"/>
      <c r="C258" s="21"/>
      <c r="D258" s="21"/>
      <c r="E258" s="21"/>
      <c r="F258" s="21"/>
      <c r="G258" s="21"/>
      <c r="H258" s="27"/>
      <c r="I258" s="27"/>
    </row>
    <row r="259" spans="1:250" s="17" customFormat="1" ht="15.75" customHeight="1">
      <c r="A259" s="20"/>
      <c r="B259" s="20"/>
      <c r="C259"/>
      <c r="D259" s="21"/>
      <c r="E259" s="21"/>
      <c r="F259" s="21"/>
      <c r="G259" s="21"/>
      <c r="H259" s="27"/>
      <c r="I259" s="27"/>
    </row>
    <row r="260" spans="1:250" s="17" customFormat="1" ht="15.75" customHeight="1">
      <c r="A260" s="20"/>
      <c r="B260" s="20"/>
      <c r="C260" s="21"/>
      <c r="D260" s="21"/>
      <c r="E260" s="21"/>
      <c r="F260" s="21"/>
      <c r="G260" s="21"/>
      <c r="H260" s="27"/>
      <c r="I260" s="27"/>
    </row>
    <row r="261" spans="1:250" s="17" customFormat="1" ht="15.75" customHeight="1">
      <c r="A261" s="20"/>
      <c r="B261" s="20"/>
      <c r="C261" s="21"/>
      <c r="D261" s="21"/>
      <c r="E261" s="21"/>
      <c r="F261" s="21"/>
      <c r="G261" s="21"/>
      <c r="H261" s="27"/>
      <c r="I261" s="27"/>
    </row>
    <row r="262" spans="1:250" s="17" customFormat="1" ht="15.75" customHeight="1">
      <c r="A262" s="20"/>
      <c r="B262" s="20"/>
      <c r="C262" s="21"/>
      <c r="D262" s="21"/>
      <c r="E262" s="21"/>
      <c r="F262" s="21"/>
      <c r="G262" s="21"/>
      <c r="H262" s="27"/>
      <c r="I262" s="27"/>
    </row>
    <row r="263" spans="1:250" s="17" customFormat="1" ht="15.75" customHeight="1">
      <c r="A263" s="20"/>
      <c r="B263" s="20"/>
      <c r="C263" s="21"/>
      <c r="D263" s="21"/>
      <c r="E263" s="21"/>
      <c r="F263" s="21"/>
      <c r="G263" s="21"/>
      <c r="H263" s="27"/>
      <c r="I263" s="27"/>
    </row>
    <row r="264" spans="1:250" s="17" customFormat="1" ht="15.75" customHeight="1">
      <c r="A264" s="20"/>
      <c r="B264" s="20"/>
      <c r="C264" s="21"/>
      <c r="D264" s="21"/>
      <c r="E264" s="21"/>
      <c r="F264" s="21"/>
      <c r="G264" s="21"/>
      <c r="H264" s="27"/>
      <c r="I264" s="27"/>
    </row>
    <row r="265" spans="1:250" s="17" customFormat="1" ht="15.75" customHeight="1">
      <c r="A265" s="20"/>
      <c r="B265" s="20"/>
      <c r="C265" s="21"/>
      <c r="D265" s="21"/>
      <c r="E265" s="21"/>
      <c r="F265" s="21"/>
      <c r="G265" s="21"/>
      <c r="H265" s="27"/>
      <c r="I265" s="27"/>
    </row>
    <row r="266" spans="1:250" s="17" customFormat="1" ht="15.75" customHeight="1">
      <c r="A266" s="20"/>
      <c r="B266" s="20"/>
      <c r="C266" s="21"/>
      <c r="D266" s="21"/>
      <c r="E266" s="21"/>
      <c r="F266" s="21"/>
      <c r="G266" s="21"/>
      <c r="H266" s="27"/>
      <c r="I266" s="27"/>
    </row>
    <row r="267" spans="1:250" s="17" customFormat="1" ht="15.75" customHeight="1">
      <c r="A267" s="20"/>
      <c r="B267" s="20"/>
      <c r="C267" s="21"/>
      <c r="D267" s="21"/>
      <c r="E267" s="21"/>
      <c r="F267" s="21"/>
      <c r="G267" s="21"/>
      <c r="H267" s="27"/>
      <c r="I267" s="27"/>
    </row>
    <row r="268" spans="1:250" ht="14.4" customHeight="1">
      <c r="A268" s="20"/>
      <c r="B268" s="20"/>
      <c r="C268" s="21"/>
      <c r="D268" s="21"/>
      <c r="E268" s="21"/>
      <c r="F268" s="21"/>
      <c r="G268" s="21"/>
      <c r="H268" s="27"/>
      <c r="I268" s="27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  <c r="HH268" s="2"/>
      <c r="HI268" s="2"/>
      <c r="HJ268" s="2"/>
      <c r="HK268" s="2"/>
      <c r="HL268" s="2"/>
      <c r="HM268" s="2"/>
      <c r="HN268" s="2"/>
      <c r="HO268" s="2"/>
      <c r="HP268" s="2"/>
      <c r="HQ268" s="2"/>
      <c r="HR268" s="2"/>
      <c r="HS268" s="2"/>
      <c r="HT268" s="2"/>
      <c r="HU268" s="2"/>
      <c r="HV268" s="2"/>
      <c r="HW268" s="2"/>
      <c r="HX268" s="2"/>
      <c r="HY268" s="2"/>
      <c r="HZ268" s="2"/>
      <c r="IA268" s="2"/>
      <c r="IB268" s="2"/>
      <c r="IC268" s="2"/>
      <c r="ID268" s="2"/>
      <c r="IE268" s="2"/>
      <c r="IF268" s="2"/>
      <c r="IG268" s="2"/>
      <c r="IH268" s="2"/>
      <c r="II268" s="2"/>
      <c r="IJ268" s="2"/>
      <c r="IK268" s="2"/>
      <c r="IL268" s="2"/>
      <c r="IM268" s="2"/>
      <c r="IN268" s="2"/>
      <c r="IO268" s="2"/>
      <c r="IP268" s="2"/>
    </row>
    <row r="269" spans="1:250" ht="14.4" customHeight="1">
      <c r="A269" s="33"/>
      <c r="B269" s="34"/>
      <c r="C269" s="34"/>
      <c r="D269" s="34"/>
      <c r="E269" s="34"/>
      <c r="F269" s="34"/>
      <c r="G269" s="34"/>
      <c r="H269" s="34"/>
      <c r="I269" s="34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  <c r="GZ269" s="2"/>
      <c r="HA269" s="2"/>
      <c r="HB269" s="2"/>
      <c r="HC269" s="2"/>
      <c r="HD269" s="2"/>
      <c r="HE269" s="2"/>
      <c r="HF269" s="2"/>
      <c r="HG269" s="2"/>
      <c r="HH269" s="2"/>
      <c r="HI269" s="2"/>
      <c r="HJ269" s="2"/>
      <c r="HK269" s="2"/>
      <c r="HL269" s="2"/>
      <c r="HM269" s="2"/>
      <c r="HN269" s="2"/>
      <c r="HO269" s="2"/>
      <c r="HP269" s="2"/>
      <c r="HQ269" s="2"/>
      <c r="HR269" s="2"/>
      <c r="HS269" s="2"/>
      <c r="HT269" s="2"/>
      <c r="HU269" s="2"/>
      <c r="HV269" s="2"/>
      <c r="HW269" s="2"/>
      <c r="HX269" s="2"/>
      <c r="HY269" s="2"/>
      <c r="HZ269" s="2"/>
      <c r="IA269" s="2"/>
      <c r="IB269" s="2"/>
      <c r="IC269" s="2"/>
      <c r="ID269" s="2"/>
      <c r="IE269" s="2"/>
      <c r="IF269" s="2"/>
      <c r="IG269" s="2"/>
      <c r="IH269" s="2"/>
      <c r="II269" s="2"/>
      <c r="IJ269" s="2"/>
      <c r="IK269" s="2"/>
      <c r="IL269" s="2"/>
      <c r="IM269" s="2"/>
      <c r="IN269" s="2"/>
      <c r="IO269" s="2"/>
      <c r="IP269" s="2"/>
    </row>
    <row r="270" spans="1:250">
      <c r="A270" s="6"/>
      <c r="B270" s="6"/>
      <c r="C270" s="6"/>
      <c r="D270" s="6"/>
      <c r="E270" s="6"/>
      <c r="F270" s="6"/>
      <c r="G270" s="6"/>
      <c r="H270" s="35"/>
      <c r="I270" s="35"/>
    </row>
    <row r="271" spans="1:250">
      <c r="A271" s="6"/>
      <c r="B271" s="6"/>
      <c r="C271" s="6"/>
      <c r="D271" s="6"/>
      <c r="E271" s="6"/>
      <c r="F271" s="6"/>
      <c r="G271" s="6"/>
      <c r="H271" s="7"/>
      <c r="I271" s="7"/>
    </row>
    <row r="272" spans="1:250">
      <c r="A272" s="6"/>
      <c r="B272" s="18"/>
      <c r="C272" s="6"/>
      <c r="D272" s="6"/>
      <c r="E272" s="6"/>
      <c r="F272" s="6"/>
      <c r="G272" s="6"/>
      <c r="H272" s="7"/>
      <c r="I272" s="7"/>
    </row>
    <row r="273" spans="1:9">
      <c r="A273" s="11"/>
      <c r="B273" s="41"/>
      <c r="C273" s="18"/>
      <c r="D273" s="18"/>
      <c r="E273" s="18"/>
      <c r="F273" s="18"/>
      <c r="G273" s="18"/>
      <c r="H273" s="18"/>
      <c r="I273" s="18"/>
    </row>
    <row r="274" spans="1:9">
      <c r="B274" s="41"/>
      <c r="C274" s="39"/>
      <c r="D274" s="40"/>
      <c r="E274" s="40"/>
      <c r="F274" s="40"/>
      <c r="G274" s="40"/>
      <c r="H274" s="40"/>
      <c r="I274" s="40"/>
    </row>
    <row r="275" spans="1:9">
      <c r="B275" s="41"/>
      <c r="C275" s="39"/>
      <c r="D275" s="40"/>
      <c r="E275" s="40"/>
      <c r="F275" s="40"/>
      <c r="G275" s="40"/>
      <c r="H275" s="40"/>
      <c r="I275" s="40"/>
    </row>
    <row r="276" spans="1:9">
      <c r="B276" s="41"/>
      <c r="C276" s="39"/>
      <c r="D276" s="40"/>
      <c r="E276" s="40"/>
      <c r="F276" s="40"/>
      <c r="G276" s="40"/>
      <c r="H276" s="40"/>
      <c r="I276" s="40"/>
    </row>
    <row r="277" spans="1:9">
      <c r="B277" s="41"/>
      <c r="C277" s="39"/>
      <c r="D277" s="40"/>
      <c r="E277" s="40"/>
      <c r="F277" s="40"/>
      <c r="G277" s="40"/>
      <c r="H277" s="40"/>
      <c r="I277" s="40"/>
    </row>
    <row r="278" spans="1:9">
      <c r="B278" s="42"/>
      <c r="C278" s="39"/>
      <c r="D278" s="40"/>
      <c r="E278" s="40"/>
      <c r="F278" s="40"/>
      <c r="G278" s="40"/>
      <c r="H278" s="40"/>
      <c r="I278" s="40"/>
    </row>
    <row r="279" spans="1:9">
      <c r="B279" s="39"/>
      <c r="C279" s="39"/>
      <c r="D279" s="40"/>
      <c r="E279" s="40"/>
      <c r="F279" s="40"/>
      <c r="G279" s="40"/>
      <c r="H279" s="40"/>
      <c r="I279" s="40"/>
    </row>
  </sheetData>
  <mergeCells count="4">
    <mergeCell ref="A4:I4"/>
    <mergeCell ref="A5:I5"/>
    <mergeCell ref="A152:I152"/>
    <mergeCell ref="A153:I153"/>
  </mergeCells>
  <pageMargins left="0.51181102362204722" right="0.51181102362204722" top="0.74803149606299213" bottom="0.74803149606299213" header="0.31496062992125984" footer="0.31496062992125984"/>
  <pageSetup paperSize="9" orientation="portrait" r:id="rId1"/>
  <headerFooter scaleWithDoc="0">
    <oddHeader>&amp;C&amp;G</oddHeader>
    <oddFooter>&amp;C&amp;8Saga Furs Oyj, P.O.Box 4, FI-01601 Vantaa, Finland. Visiting address: Martinkyläntie 48, Vantaa, Finland.
Tel. +358 9 84 981, Fax +358 9 849 8319, www.sagafurs.com • Business Identity Code 0115411-6, Domicile: Vantaa. VAT No. FI 01154116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FA86C7A946F64599E67F2781DE5AB6" ma:contentTypeVersion="11" ma:contentTypeDescription="Create a new document." ma:contentTypeScope="" ma:versionID="a40f017a193799255b1dce85e1927ea0">
  <xsd:schema xmlns:xsd="http://www.w3.org/2001/XMLSchema" xmlns:xs="http://www.w3.org/2001/XMLSchema" xmlns:p="http://schemas.microsoft.com/office/2006/metadata/properties" xmlns:ns3="c3158426-5a2e-4e39-9704-09e1af9adac0" xmlns:ns4="0601f20d-76c1-4a7f-9c81-bdbd79ccd893" targetNamespace="http://schemas.microsoft.com/office/2006/metadata/properties" ma:root="true" ma:fieldsID="0acb108c17ee43ffabc7732a56222680" ns3:_="" ns4:_="">
    <xsd:import namespace="c3158426-5a2e-4e39-9704-09e1af9adac0"/>
    <xsd:import namespace="0601f20d-76c1-4a7f-9c81-bdbd79ccd89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Locatio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158426-5a2e-4e39-9704-09e1af9ada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01f20d-76c1-4a7f-9c81-bdbd79ccd89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1B79B6-9BE2-4557-9A37-8BB646FED7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158426-5a2e-4e39-9704-09e1af9adac0"/>
    <ds:schemaRef ds:uri="0601f20d-76c1-4a7f-9c81-bdbd79ccd8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55D1CD-0B00-4100-98A5-CA916FD5757E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c3158426-5a2e-4e39-9704-09e1af9adac0"/>
    <ds:schemaRef ds:uri="http://schemas.microsoft.com/office/2006/documentManagement/types"/>
    <ds:schemaRef ds:uri="http://schemas.openxmlformats.org/package/2006/metadata/core-properties"/>
    <ds:schemaRef ds:uri="0601f20d-76c1-4a7f-9c81-bdbd79ccd89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879BEB9-ABE3-46F6-A787-BFE34D8B887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 Lensu</dc:creator>
  <cp:lastModifiedBy>Sophia Dimitriou Kourkopoulos</cp:lastModifiedBy>
  <cp:lastPrinted>2020-06-04T12:30:30Z</cp:lastPrinted>
  <dcterms:created xsi:type="dcterms:W3CDTF">2019-09-02T12:40:40Z</dcterms:created>
  <dcterms:modified xsi:type="dcterms:W3CDTF">2020-06-04T13:10:08Z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0x010100D5FA86C7A946F64599E67F2781DE5AB6</vt:lpwstr>
  </property>
</Properties>
</file>